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KTI\3_LAS\8. Javni pozivi\JP 2019-4\Prijave EKSRP\A4-4 Približajmo Polhograjce\Dopolnitev vloge-jan23\"/>
    </mc:Choice>
  </mc:AlternateContent>
  <xr:revisionPtr revIDLastSave="0" documentId="13_ncr:1_{29C63550-B92C-4F7B-A62C-A32391EECF44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1. PODATKI-Navodila" sheetId="2" r:id="rId1"/>
    <sheet name="2. FINANČNI NAČRT" sheetId="1" r:id="rId2"/>
    <sheet name="3.zbirno-aktivnosti" sheetId="8" r:id="rId3"/>
    <sheet name="4.zbirno-partneri" sheetId="12" r:id="rId4"/>
    <sheet name="5.zbirno-partner_kat. stroškov" sheetId="13" r:id="rId5"/>
  </sheets>
  <definedNames>
    <definedName name="_xlnm._FilterDatabase" localSheetId="1" hidden="1">'2. FINANČNI NAČRT'!$B$10:$O$60</definedName>
    <definedName name="Enota">'1. PODATKI-Navodila'!$K$49:$K$58</definedName>
    <definedName name="Kategorija_stroška">'1. PODATKI-Navodila'!$A$49:$A$54</definedName>
    <definedName name="Naziv_aktivnosti">'1. PODATKI-Navodila'!$A$23:$A$31</definedName>
    <definedName name="Naziv_partnerja">'1. PODATKI-Navodila'!$A$7:$A$17</definedName>
    <definedName name="_xlnm.Print_Area" localSheetId="0">'1. PODATKI-Navodila'!$A$1:$H$40</definedName>
    <definedName name="_xlnm.Print_Area" localSheetId="1">'2. FINANČNI NAČRT'!$A$1:$Q$62</definedName>
    <definedName name="_xlnm.Print_Area" localSheetId="2">'3.zbirno-aktivnosti'!$A$1:$F$85</definedName>
    <definedName name="_xlnm.Print_Area" localSheetId="3">'4.zbirno-partneri'!$A$1:$F$85</definedName>
    <definedName name="_xlnm.Print_Area" localSheetId="4">'5.zbirno-partner_kat. stroškov'!$A$1:$H$78</definedName>
    <definedName name="_xlnm.Print_Titles" localSheetId="1">'2. FINANČNI NAČRT'!$9:$10</definedName>
  </definedNames>
  <calcPr calcId="191029"/>
  <pivotCaches>
    <pivotCache cacheId="1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8" i="1" l="1"/>
  <c r="H14" i="1" l="1"/>
  <c r="J14" i="1" s="1"/>
  <c r="N14" i="1"/>
  <c r="K14" i="1" l="1"/>
  <c r="P14" i="1" s="1"/>
  <c r="O14" i="1"/>
  <c r="L59" i="1" l="1"/>
  <c r="N12" i="1"/>
  <c r="N13" i="1"/>
  <c r="N15" i="1"/>
  <c r="N17" i="1"/>
  <c r="N16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H12" i="1"/>
  <c r="H13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N11" i="1"/>
  <c r="H11" i="1"/>
  <c r="J11" i="1" s="1"/>
  <c r="K11" i="1" s="1"/>
  <c r="O53" i="1" l="1"/>
  <c r="O37" i="1"/>
  <c r="O49" i="1"/>
  <c r="O29" i="1"/>
  <c r="O16" i="1"/>
  <c r="O41" i="1"/>
  <c r="O25" i="1"/>
  <c r="O15" i="1"/>
  <c r="O45" i="1"/>
  <c r="O21" i="1"/>
  <c r="O33" i="1"/>
  <c r="O47" i="1"/>
  <c r="O13" i="1"/>
  <c r="O54" i="1"/>
  <c r="O46" i="1"/>
  <c r="O38" i="1"/>
  <c r="O30" i="1"/>
  <c r="O22" i="1"/>
  <c r="O17" i="1"/>
  <c r="O12" i="1"/>
  <c r="O55" i="1"/>
  <c r="O39" i="1"/>
  <c r="O23" i="1"/>
  <c r="O50" i="1"/>
  <c r="O43" i="1"/>
  <c r="O34" i="1"/>
  <c r="O27" i="1"/>
  <c r="O18" i="1"/>
  <c r="O31" i="1"/>
  <c r="O51" i="1"/>
  <c r="O42" i="1"/>
  <c r="O35" i="1"/>
  <c r="O26" i="1"/>
  <c r="O19" i="1"/>
  <c r="P11" i="1"/>
  <c r="O52" i="1"/>
  <c r="O48" i="1"/>
  <c r="O44" i="1"/>
  <c r="O40" i="1"/>
  <c r="O36" i="1"/>
  <c r="O32" i="1"/>
  <c r="O28" i="1"/>
  <c r="O24" i="1"/>
  <c r="O20" i="1"/>
  <c r="O11" i="1"/>
  <c r="L58" i="1" l="1"/>
  <c r="L57" i="1"/>
  <c r="L60" i="1" l="1"/>
  <c r="J20" i="1"/>
  <c r="K20" i="1" s="1"/>
  <c r="P20" i="1" s="1"/>
  <c r="J23" i="1"/>
  <c r="K23" i="1" s="1"/>
  <c r="P23" i="1" s="1"/>
  <c r="J19" i="1"/>
  <c r="K19" i="1" s="1"/>
  <c r="P19" i="1" s="1"/>
  <c r="J22" i="1" l="1"/>
  <c r="K22" i="1" s="1"/>
  <c r="P22" i="1" s="1"/>
  <c r="J21" i="1"/>
  <c r="K21" i="1" s="1"/>
  <c r="P21" i="1" s="1"/>
  <c r="J37" i="1" l="1"/>
  <c r="K37" i="1" s="1"/>
  <c r="P37" i="1" s="1"/>
  <c r="J36" i="1"/>
  <c r="K36" i="1" s="1"/>
  <c r="P36" i="1" s="1"/>
  <c r="J35" i="1"/>
  <c r="K35" i="1" s="1"/>
  <c r="P35" i="1" s="1"/>
  <c r="J33" i="1"/>
  <c r="K33" i="1" s="1"/>
  <c r="P33" i="1" s="1"/>
  <c r="J32" i="1"/>
  <c r="K32" i="1" s="1"/>
  <c r="P32" i="1" s="1"/>
  <c r="J31" i="1"/>
  <c r="K31" i="1" s="1"/>
  <c r="P31" i="1" s="1"/>
  <c r="J34" i="1" l="1"/>
  <c r="K34" i="1" s="1"/>
  <c r="P34" i="1" s="1"/>
  <c r="J38" i="1"/>
  <c r="K38" i="1" s="1"/>
  <c r="P38" i="1" s="1"/>
  <c r="J40" i="1"/>
  <c r="K40" i="1" s="1"/>
  <c r="P40" i="1" s="1"/>
  <c r="J39" i="1"/>
  <c r="K39" i="1" s="1"/>
  <c r="P39" i="1" s="1"/>
  <c r="J29" i="1"/>
  <c r="K29" i="1" s="1"/>
  <c r="P29" i="1" s="1"/>
  <c r="J28" i="1"/>
  <c r="K28" i="1" s="1"/>
  <c r="P28" i="1" s="1"/>
  <c r="J27" i="1"/>
  <c r="K27" i="1" s="1"/>
  <c r="P27" i="1" s="1"/>
  <c r="J25" i="1"/>
  <c r="K25" i="1" s="1"/>
  <c r="P25" i="1" s="1"/>
  <c r="J24" i="1"/>
  <c r="K24" i="1" s="1"/>
  <c r="P24" i="1" s="1"/>
  <c r="J16" i="1"/>
  <c r="K16" i="1" s="1"/>
  <c r="P16" i="1" s="1"/>
  <c r="J13" i="1" l="1"/>
  <c r="K13" i="1" s="1"/>
  <c r="P13" i="1" s="1"/>
  <c r="J26" i="1"/>
  <c r="K26" i="1" s="1"/>
  <c r="P26" i="1" s="1"/>
  <c r="J30" i="1"/>
  <c r="J18" i="1"/>
  <c r="K18" i="1" s="1"/>
  <c r="P18" i="1" s="1"/>
  <c r="H58" i="1"/>
  <c r="J15" i="1"/>
  <c r="K15" i="1" s="1"/>
  <c r="P15" i="1" s="1"/>
  <c r="J41" i="1"/>
  <c r="K41" i="1" s="1"/>
  <c r="P41" i="1" s="1"/>
  <c r="J44" i="1"/>
  <c r="K44" i="1" s="1"/>
  <c r="P44" i="1" s="1"/>
  <c r="J45" i="1"/>
  <c r="K45" i="1" s="1"/>
  <c r="P45" i="1" s="1"/>
  <c r="J48" i="1"/>
  <c r="K48" i="1" s="1"/>
  <c r="P48" i="1" s="1"/>
  <c r="J49" i="1"/>
  <c r="K49" i="1" s="1"/>
  <c r="P49" i="1" s="1"/>
  <c r="J52" i="1"/>
  <c r="K52" i="1" s="1"/>
  <c r="P52" i="1" s="1"/>
  <c r="J53" i="1"/>
  <c r="K53" i="1" s="1"/>
  <c r="P53" i="1" s="1"/>
  <c r="J55" i="1"/>
  <c r="K55" i="1" s="1"/>
  <c r="P55" i="1" s="1"/>
  <c r="J58" i="1" l="1"/>
  <c r="K30" i="1"/>
  <c r="P30" i="1" s="1"/>
  <c r="J54" i="1"/>
  <c r="K54" i="1" s="1"/>
  <c r="P54" i="1" s="1"/>
  <c r="J50" i="1"/>
  <c r="K50" i="1" s="1"/>
  <c r="P50" i="1" s="1"/>
  <c r="J46" i="1"/>
  <c r="K46" i="1" s="1"/>
  <c r="P46" i="1" s="1"/>
  <c r="J42" i="1"/>
  <c r="K42" i="1" s="1"/>
  <c r="P42" i="1" s="1"/>
  <c r="J12" i="1"/>
  <c r="K12" i="1" s="1"/>
  <c r="P12" i="1" s="1"/>
  <c r="J51" i="1"/>
  <c r="K51" i="1" s="1"/>
  <c r="P51" i="1" s="1"/>
  <c r="J47" i="1"/>
  <c r="K47" i="1" s="1"/>
  <c r="P47" i="1" s="1"/>
  <c r="J43" i="1"/>
  <c r="K43" i="1" s="1"/>
  <c r="P43" i="1" s="1"/>
  <c r="J17" i="1"/>
  <c r="K17" i="1" s="1"/>
  <c r="P17" i="1" s="1"/>
  <c r="H59" i="1"/>
  <c r="K58" i="1" l="1"/>
  <c r="K59" i="1"/>
  <c r="J59" i="1"/>
  <c r="N59" i="1"/>
  <c r="N58" i="1"/>
  <c r="P58" i="1" l="1"/>
  <c r="O59" i="1"/>
  <c r="P59" i="1"/>
  <c r="O58" i="1"/>
  <c r="N57" i="1"/>
  <c r="N60" i="1" s="1"/>
  <c r="J57" i="1"/>
  <c r="J60" i="1" s="1"/>
  <c r="H57" i="1" l="1"/>
  <c r="H60" i="1" s="1"/>
  <c r="K57" i="1"/>
  <c r="K60" i="1" s="1"/>
  <c r="P57" i="1" l="1"/>
  <c r="P60" i="1" s="1"/>
  <c r="O57" i="1"/>
  <c r="O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 Medved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Roman Medved:</t>
        </r>
        <r>
          <rPr>
            <sz val="9"/>
            <color indexed="81"/>
            <rFont val="Tahoma"/>
            <family val="2"/>
            <charset val="238"/>
          </rPr>
          <t xml:space="preserve">
V Tabelo 1 (rumeno) dopišite nazive partnerjev v enakem vrstnem redu, kot ste jih vpisali v Vlogi za prijavo operacije (Poglavje 2).
Primer:
VP Občina Vodice
P1 Turistična zveza
P2 ….
P3 ….
Po vnosu podatkov v Tabelo 1 v orodni vrstici kliknite "Podatki" in nato izberite "Osveži vse".
Vneseni podatki se bodo prenesli v tabelo List 2 -  FINANČNI NAČRT - spustni seznam v celicah stolpca  "Nosilec stroška"</t>
        </r>
      </text>
    </comment>
    <comment ref="A2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Roman Medved:</t>
        </r>
        <r>
          <rPr>
            <sz val="9"/>
            <color indexed="81"/>
            <rFont val="Tahoma"/>
            <family val="2"/>
            <charset val="238"/>
          </rPr>
          <t xml:space="preserve">
v Tabelo 2 (rumeno) vpišite nazive aktivnosti v enakem vrstnem redu, kot ste jih vpisali v Vlogi za prijavo operacije (Poglavje 4.3.).
Aktivnosti A1 Vodenje projekta in A2 Promocija projekta so obvezne in jih ne smete izbrisati ali spreminjati. Aktivnosti A1 in A2 morate načrtovati v vseh fazah izvajanja projekta. Načrtujete lahko največ 8 različnih aktivnosti.
Primer:
A1 Vodenje projekta
A2 Obveščanje javnosti
A3 Izvedba delavnic
A4 Razvoj nove storitve
A5 .... 
A6 ....
Po vnosu podatkov v Tabelo 2 v orodni vrstici kliknite "Podatki" in nato izberite "Osveži vse".
Vneseni podatki se bodo prenesli v tabelo List 2 -  FINANČNI NAČRT - spustni seznam v celicah stolpca  "Naziv aktivnosti"</t>
        </r>
      </text>
    </comment>
  </commentList>
</comments>
</file>

<file path=xl/sharedStrings.xml><?xml version="1.0" encoding="utf-8"?>
<sst xmlns="http://schemas.openxmlformats.org/spreadsheetml/2006/main" count="344" uniqueCount="109">
  <si>
    <t>SKUPAJ</t>
  </si>
  <si>
    <t xml:space="preserve"> DDV (€)</t>
  </si>
  <si>
    <t>Naziv aktivnosti</t>
  </si>
  <si>
    <t>Kategorija stroška</t>
  </si>
  <si>
    <t>Enota</t>
  </si>
  <si>
    <t>Količina</t>
  </si>
  <si>
    <t>SKLOP A – OPERACIJE SOFINANCIRANE IZ EKSRP</t>
  </si>
  <si>
    <t>Delež sofinancira-nja (%)</t>
  </si>
  <si>
    <t>Znesek sofinancira-nja (€)</t>
  </si>
  <si>
    <t>Tabela 3 - Kategorija stroška</t>
  </si>
  <si>
    <t>FAZA 1</t>
  </si>
  <si>
    <t>FAZA 2</t>
  </si>
  <si>
    <t>SKUPAJ FAZA 2 (ZAHTEVEK 2)</t>
  </si>
  <si>
    <t>Vsota od Znesek sofinancira-nja (€)</t>
  </si>
  <si>
    <t>Faza</t>
  </si>
  <si>
    <t>SKUPAJ FAZA 1 (ZAHTEVEK 1)</t>
  </si>
  <si>
    <t>A1 Vodenje projekta</t>
  </si>
  <si>
    <t>SKUPAJ OPERACIJA</t>
  </si>
  <si>
    <t>POMEMBNO</t>
  </si>
  <si>
    <t>Tabela 4: Enote</t>
  </si>
  <si>
    <t>kos</t>
  </si>
  <si>
    <t>človek/ura</t>
  </si>
  <si>
    <t>človek/dan</t>
  </si>
  <si>
    <r>
      <t>m</t>
    </r>
    <r>
      <rPr>
        <vertAlign val="superscript"/>
        <sz val="10"/>
        <rFont val="Arial CE"/>
        <charset val="238"/>
      </rPr>
      <t>2</t>
    </r>
  </si>
  <si>
    <t>komplet</t>
  </si>
  <si>
    <t>ha</t>
  </si>
  <si>
    <t>število</t>
  </si>
  <si>
    <t>dan</t>
  </si>
  <si>
    <t>ura</t>
  </si>
  <si>
    <t>drugo</t>
  </si>
  <si>
    <t>Kategorija stroška:</t>
  </si>
  <si>
    <t>1.2. Stroški za službena potovanja (potni nalogi)</t>
  </si>
  <si>
    <t>1.3. Druge vrste plačil za opravljeno delo (avtorske in podjemne pogodbe, študentsko delo)</t>
  </si>
  <si>
    <t>4.1. Prispevek v naravi v obliki dela</t>
  </si>
  <si>
    <t>Oznake vrstic</t>
  </si>
  <si>
    <t>(prazno)</t>
  </si>
  <si>
    <t>Skupna vsota</t>
  </si>
  <si>
    <t>(Vse)</t>
  </si>
  <si>
    <t>FAZA 3</t>
  </si>
  <si>
    <t>SKUPAJ FAZA 3 (ZAHTEVEK 3)</t>
  </si>
  <si>
    <t>DDV (%)</t>
  </si>
  <si>
    <t>/</t>
  </si>
  <si>
    <t>Cena na enoto brez DDV (€)</t>
  </si>
  <si>
    <t xml:space="preserve">Skupna vrednost brez DDV (€) </t>
  </si>
  <si>
    <t>Tabela 5: DDV</t>
  </si>
  <si>
    <t>Skupna vrednost z DDV (€)</t>
  </si>
  <si>
    <t>P4  ………………….</t>
  </si>
  <si>
    <t>P5  ………………….</t>
  </si>
  <si>
    <t>P6  ………………….</t>
  </si>
  <si>
    <t>P7  ………………….</t>
  </si>
  <si>
    <t>P8  ………………….</t>
  </si>
  <si>
    <t>P9  ………………….</t>
  </si>
  <si>
    <t>P10  ………………….</t>
  </si>
  <si>
    <t>P11  ………………….</t>
  </si>
  <si>
    <t>P12  ………………….</t>
  </si>
  <si>
    <t>A8  ………………….</t>
  </si>
  <si>
    <t>5.1. Splošni stroški - stroški storitev zunanjih izvajalcev (arhitekti, projektanti, študija izvedljivosti, …) - do 10% upr. str. operacije</t>
  </si>
  <si>
    <t>A2 Promocija projekta</t>
  </si>
  <si>
    <t xml:space="preserve">Vsota od Skupna vrednost brez DDV (€) </t>
  </si>
  <si>
    <t>Vsota od Skupna vrednost z DDV (€)</t>
  </si>
  <si>
    <t>Lastna sredstva brez DDV(€)</t>
  </si>
  <si>
    <t>Lastna sredstva z DDV (€)</t>
  </si>
  <si>
    <t>Vsota od Lastna sredstva z DDV (€)</t>
  </si>
  <si>
    <r>
      <t xml:space="preserve">Upravičen strošek (€) </t>
    </r>
    <r>
      <rPr>
        <b/>
        <sz val="10"/>
        <rFont val="Calibri"/>
        <family val="2"/>
        <charset val="238"/>
        <scheme val="minor"/>
      </rPr>
      <t>znesek brez DDV</t>
    </r>
  </si>
  <si>
    <t>OPOZORILO:</t>
  </si>
  <si>
    <t xml:space="preserve">3. Splošni stroški - stroški storitev zunanjih izvajalcev (arhitekti, projektanti, študija izvedljivosti, …) lahko zajemajo največ deset odstotkov (10 %) upravičenih stroškov projekta. </t>
  </si>
  <si>
    <t xml:space="preserve">1. Stroški "A1 Vodenje projekta" lahko zajemajo največ deset odstotkov (10 %) upravičenih stroškov projekta. </t>
  </si>
  <si>
    <t xml:space="preserve">2. Stroški "A2 Promocija projekta" lahko zajemajo največ deset odstotkov (10 %) upravičenih stroškov projekta. </t>
  </si>
  <si>
    <t xml:space="preserve">4. Stroški nakupa zemljišč lahko zajemajo največ deset odstotkov (10 %) upravičenih stroškov projekta. </t>
  </si>
  <si>
    <r>
      <t>Po vnosu podatkov v Tabelo 1 in Tabelo 2 v orodni vrstici kliknite "</t>
    </r>
    <r>
      <rPr>
        <b/>
        <sz val="12"/>
        <color rgb="FFFF0000"/>
        <rFont val="Arial CE"/>
        <charset val="238"/>
      </rPr>
      <t>Podatki</t>
    </r>
    <r>
      <rPr>
        <b/>
        <sz val="12"/>
        <rFont val="Arial CE"/>
        <charset val="238"/>
      </rPr>
      <t>" in nato izberite "</t>
    </r>
    <r>
      <rPr>
        <b/>
        <sz val="12"/>
        <color rgb="FFFF0000"/>
        <rFont val="Arial CE"/>
        <charset val="238"/>
      </rPr>
      <t>Osveži vse</t>
    </r>
    <r>
      <rPr>
        <b/>
        <sz val="12"/>
        <rFont val="Arial CE"/>
        <charset val="238"/>
      </rPr>
      <t>"</t>
    </r>
  </si>
  <si>
    <t>4.2. Prispevek v naravi v obliki blaga</t>
  </si>
  <si>
    <t>Vsota od Upravičen strošek (€) znesek brez DDV</t>
  </si>
  <si>
    <t>5. Znesek sofinanciranja ne sme presegati 50.000,00 EUR. Če presega morate zmanjšati višino upravičenih stroškov.</t>
  </si>
  <si>
    <t>Vsota od  DDV (€)</t>
  </si>
  <si>
    <t>Upravičen strošek (€) znesek brez DDV</t>
  </si>
  <si>
    <t>3.1. Stroški materiala, naložb in storitev</t>
  </si>
  <si>
    <t>3.2. Stroški nakupa zemljišč (do 10% upravičenih stroškov operacije)</t>
  </si>
  <si>
    <t>2.1. Stroški koordinacije in vodenja operacije (do 10% upravičenih stroškov)</t>
  </si>
  <si>
    <t>2.2. Stroški promocije in obveščanja javnosti o operaciji (do 10% upravičenih stroškov)</t>
  </si>
  <si>
    <t>Opombe (št. ponudbe,..)</t>
  </si>
  <si>
    <r>
      <rPr>
        <b/>
        <sz val="10"/>
        <color rgb="FFFF0000"/>
        <rFont val="Arial CE"/>
        <charset val="238"/>
      </rPr>
      <t>Tabela 2</t>
    </r>
    <r>
      <rPr>
        <b/>
        <sz val="10"/>
        <rFont val="Arial CE"/>
        <charset val="238"/>
      </rPr>
      <t>: Naziv aktivnosti (kratek opis - največ 30 zankov)</t>
    </r>
  </si>
  <si>
    <t xml:space="preserve">Finančne podatke vnašate v naslednji list:
2. FINANČNI NAČRT
Po zaključku vnosa v orodni vrstici ponovno kliknite "Podatki" in nato izberite "Osveži vse"
</t>
  </si>
  <si>
    <t>Naziv projekta:</t>
  </si>
  <si>
    <t>4.3. Prispevek v obliki zemljišč</t>
  </si>
  <si>
    <t>1.1. Stroški plač in povračil stroškov v zvezi z delom zaposlenih</t>
  </si>
  <si>
    <t>Nosilec stroška-partner</t>
  </si>
  <si>
    <r>
      <rPr>
        <b/>
        <sz val="10"/>
        <color rgb="FFFF0000"/>
        <rFont val="Arial CE"/>
        <charset val="238"/>
      </rPr>
      <t>Tabela 1</t>
    </r>
    <r>
      <rPr>
        <b/>
        <sz val="10"/>
        <rFont val="Arial CE"/>
        <charset val="238"/>
      </rPr>
      <t>:Nosilec stroška - Naziv partnerja (kratek naziv - največ 25 znakov)</t>
    </r>
  </si>
  <si>
    <t>Liste 3., 4., in 5. ne izpolnjujete. Podatki se prenašajo avtomatsko in služijo za kontrolo.
NATISNETE IN PODPIŠETE SAMO LIST 2: FINANČNI NAČRT</t>
  </si>
  <si>
    <r>
      <t xml:space="preserve">V stolpcih 2 - " Naziv aktivnosti", 3 -  "Nosilec stroška", 4 - Kategorija stroška",  5 - "Enota"  in 9 - DDV (%) se nahajajo spustni seznami. Kliknite npr. celico B14, prikaže se puščica na katero kliknete in se odpre spustni seznam. V primeru spremembe opisa aktivnosti ali spremembe v partnerstvu morate ponoviti postopek vpisa na prvem listu (PODATKI-Navodila). V stolpcu 17 (Opombe) vpišite številko ponudbe oziroma naziv zunanjega izvajalca na katerega se nanaša strošek. Po zaključku vnosa ponovno v orodni vrstici kliknite "Podatki" in nato izberite "Osveži vse".
</t>
    </r>
    <r>
      <rPr>
        <b/>
        <sz val="14"/>
        <rFont val="Calibri"/>
        <family val="2"/>
        <charset val="238"/>
        <scheme val="minor"/>
      </rPr>
      <t>OPOZORILO:</t>
    </r>
    <r>
      <rPr>
        <sz val="11"/>
        <rFont val="Calibri"/>
        <family val="2"/>
        <charset val="238"/>
        <scheme val="minor"/>
      </rPr>
      <t xml:space="preserve">
1. Stroški "A1 Vodenje projekta" lahko zajemajo največ deset odstotkov (10 %) upravičenih stroškov projekta. 
2. Stroški "A2 Promocija projekta" lahko zajemajo največ deset odstotkov (10 %) upravičenih stroškov projekta. 
3. Splošni stroški - stroški storitev zunanjih izvajalcev (arhitekti, projektanti, študija izvedljivosti, …) lahko zajemajo največ deset odstotkov (10 %) upravičenih stroškov projekta. 
4. Stroški nakupa zemljišč lahko zajemajo največ deset odstotkov (10 %) upravičenih stroškov projekta.
5. Znesek sofinanciranja ne sme presegati 50.000,00 EUR. Če presega, morate zmanjšati višino upravičenih stroškov.</t>
    </r>
  </si>
  <si>
    <t>V kolikor potrebujete dodatne vrstice, jih vstavljajte PRED zadnjo vrstico v posamezni fazi (za FAZO 1 to pomeni, da vstavljate nove vrstice v območju vrstice 13 do vrstice 25). Le tako se bodo podatki seštevali avtomatsko. Bodite pozorni, da pri kopiranju ohranite/kopirate tudi že vpisane formule (jih ne spreminjate). V stolpec 1 obvezno tudi vpišite ali gre za FAZO 1, fazo 2  ali FAZO 3. Vse zneske vpisujte do dve decimalki natančno.</t>
  </si>
  <si>
    <t>Aktivnosti A1 Vodenje operacije in A2 Promocija projekta so obvezne! Celice obarvane rumeno vsebujejo formule in se izpolnijo avtomatsko. Ne spreminjajte torej vsebine stolpcev 8,10,13,14,15 in 16!</t>
  </si>
  <si>
    <t>VP Občina Medvode</t>
  </si>
  <si>
    <t>Približajmo Polhograjce</t>
  </si>
  <si>
    <t>Zaključek izvajanja</t>
  </si>
  <si>
    <t>Začetek izvajanja</t>
  </si>
  <si>
    <t>P1 Franc Logar - nosilec dopolnilne dejavnosti na kmetiji</t>
  </si>
  <si>
    <t>P2  Žiga Kršinar - nosilec dopolnilne dejavnosti na kmetiji</t>
  </si>
  <si>
    <t>P3………………..</t>
  </si>
  <si>
    <t>A3  Razvoj novega tržnega produkta ter izvedba delavnic</t>
  </si>
  <si>
    <t>A4  Optimizacija procesov</t>
  </si>
  <si>
    <t>A7  ………………….</t>
  </si>
  <si>
    <t>A6  Izvedba javnega naročila za razvoj nove storitve</t>
  </si>
  <si>
    <r>
      <t xml:space="preserve">Ime in priimek: </t>
    </r>
    <r>
      <rPr>
        <b/>
        <sz val="11"/>
        <rFont val="Calibri"/>
        <family val="2"/>
        <charset val="238"/>
        <scheme val="minor"/>
      </rPr>
      <t>Nejc Smole, župan</t>
    </r>
    <r>
      <rPr>
        <sz val="11"/>
        <rFont val="Calibri"/>
        <family val="2"/>
        <charset val="238"/>
        <scheme val="minor"/>
      </rPr>
      <t xml:space="preserve">
podpis 
žig nosilca operacije (vodilnega partnerja)</t>
    </r>
  </si>
  <si>
    <t>A5  Razvoj nove storitve (ureditev okolice, postavitev visokih gred, postavitev korit)</t>
  </si>
  <si>
    <t>A5  Razvoj nove storitve (nakup panjev)</t>
  </si>
  <si>
    <t>Priloga 1: Finančni načrt projekta                TEKOČE CENE</t>
  </si>
  <si>
    <t>Kraj in datum: Medvode, 4.1.2023</t>
  </si>
  <si>
    <t>(prazno) Vsota</t>
  </si>
  <si>
    <t>3.1. Stroški materiala, naložb in storitev Vsota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</si>
</sst>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rgb="FFFF0000"/>
      <name val="Arial CE"/>
      <charset val="238"/>
    </font>
    <font>
      <vertAlign val="superscript"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color theme="0"/>
      <name val="Arial CE"/>
      <charset val="238"/>
    </font>
    <font>
      <sz val="14"/>
      <color theme="0"/>
      <name val="Arial CE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4"/>
      <color rgb="FFFF0000"/>
      <name val="Arial CE"/>
      <charset val="238"/>
    </font>
    <font>
      <b/>
      <sz val="12"/>
      <color rgb="FFFF0000"/>
      <name val="Arial CE"/>
      <charset val="238"/>
    </font>
    <font>
      <b/>
      <sz val="11"/>
      <color rgb="FFFF0000"/>
      <name val="Arial CE"/>
      <charset val="238"/>
    </font>
    <font>
      <sz val="11"/>
      <color rgb="FFFF0000"/>
      <name val="Arial CE"/>
      <charset val="238"/>
    </font>
    <font>
      <sz val="14"/>
      <name val="Arial CE"/>
      <charset val="238"/>
    </font>
    <font>
      <b/>
      <sz val="10"/>
      <color rgb="FFFF0000"/>
      <name val="Arial CE"/>
      <charset val="238"/>
    </font>
    <font>
      <b/>
      <sz val="14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6893C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4" fontId="1" fillId="2" borderId="6" xfId="0" applyNumberFormat="1" applyFont="1" applyFill="1" applyBorder="1" applyAlignment="1">
      <alignment vertical="top"/>
    </xf>
    <xf numFmtId="0" fontId="6" fillId="3" borderId="4" xfId="0" applyFont="1" applyFill="1" applyBorder="1" applyAlignment="1">
      <alignment vertical="top" wrapText="1"/>
    </xf>
    <xf numFmtId="4" fontId="6" fillId="3" borderId="4" xfId="0" applyNumberFormat="1" applyFont="1" applyFill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4" fontId="2" fillId="0" borderId="14" xfId="0" applyNumberFormat="1" applyFont="1" applyBorder="1" applyAlignment="1">
      <alignment vertical="top"/>
    </xf>
    <xf numFmtId="0" fontId="0" fillId="0" borderId="4" xfId="0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10" borderId="0" xfId="0" applyFont="1" applyFill="1" applyAlignment="1">
      <alignment vertical="top"/>
    </xf>
    <xf numFmtId="4" fontId="8" fillId="9" borderId="9" xfId="0" applyNumberFormat="1" applyFont="1" applyFill="1" applyBorder="1" applyAlignment="1">
      <alignment vertical="center"/>
    </xf>
    <xf numFmtId="0" fontId="0" fillId="5" borderId="4" xfId="0" applyFill="1" applyBorder="1"/>
    <xf numFmtId="0" fontId="7" fillId="5" borderId="4" xfId="0" applyFont="1" applyFill="1" applyBorder="1"/>
    <xf numFmtId="0" fontId="11" fillId="0" borderId="0" xfId="0" applyFont="1"/>
    <xf numFmtId="0" fontId="0" fillId="0" borderId="0" xfId="0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4" fontId="1" fillId="0" borderId="12" xfId="0" applyNumberFormat="1" applyFont="1" applyBorder="1" applyAlignment="1">
      <alignment vertical="top"/>
    </xf>
    <xf numFmtId="0" fontId="1" fillId="0" borderId="12" xfId="0" applyFont="1" applyBorder="1" applyAlignment="1">
      <alignment vertical="top"/>
    </xf>
    <xf numFmtId="4" fontId="1" fillId="0" borderId="6" xfId="0" applyNumberFormat="1" applyFont="1" applyBorder="1" applyAlignment="1">
      <alignment vertical="top"/>
    </xf>
    <xf numFmtId="0" fontId="1" fillId="0" borderId="6" xfId="0" applyFont="1" applyBorder="1" applyAlignment="1">
      <alignment vertical="top"/>
    </xf>
    <xf numFmtId="4" fontId="2" fillId="2" borderId="5" xfId="0" applyNumberFormat="1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0" fontId="16" fillId="5" borderId="4" xfId="0" applyFont="1" applyFill="1" applyBorder="1"/>
    <xf numFmtId="0" fontId="16" fillId="0" borderId="0" xfId="0" applyFont="1"/>
    <xf numFmtId="0" fontId="17" fillId="0" borderId="0" xfId="0" applyFont="1"/>
    <xf numFmtId="0" fontId="15" fillId="11" borderId="0" xfId="0" applyFont="1" applyFill="1"/>
    <xf numFmtId="4" fontId="5" fillId="12" borderId="7" xfId="0" applyNumberFormat="1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vertical="center"/>
    </xf>
    <xf numFmtId="9" fontId="0" fillId="0" borderId="0" xfId="0" applyNumberFormat="1"/>
    <xf numFmtId="10" fontId="0" fillId="0" borderId="0" xfId="0" applyNumberFormat="1"/>
    <xf numFmtId="0" fontId="13" fillId="1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9" fillId="11" borderId="0" xfId="0" applyFont="1" applyFill="1"/>
    <xf numFmtId="0" fontId="20" fillId="13" borderId="0" xfId="0" applyFont="1" applyFill="1"/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3" fontId="2" fillId="6" borderId="4" xfId="0" applyNumberFormat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vertical="top"/>
    </xf>
    <xf numFmtId="4" fontId="6" fillId="3" borderId="7" xfId="0" applyNumberFormat="1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4" fontId="6" fillId="3" borderId="7" xfId="0" applyNumberFormat="1" applyFont="1" applyFill="1" applyBorder="1" applyAlignment="1">
      <alignment vertical="center" wrapText="1"/>
    </xf>
    <xf numFmtId="0" fontId="2" fillId="6" borderId="21" xfId="0" applyFont="1" applyFill="1" applyBorder="1" applyAlignment="1">
      <alignment horizontal="center" vertical="top"/>
    </xf>
    <xf numFmtId="3" fontId="2" fillId="6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4" fontId="1" fillId="0" borderId="0" xfId="0" applyNumberFormat="1" applyFont="1" applyAlignment="1">
      <alignment vertical="top"/>
    </xf>
    <xf numFmtId="3" fontId="2" fillId="6" borderId="0" xfId="0" applyNumberFormat="1" applyFont="1" applyFill="1" applyAlignment="1">
      <alignment horizontal="center" vertical="top"/>
    </xf>
    <xf numFmtId="4" fontId="6" fillId="14" borderId="7" xfId="0" applyNumberFormat="1" applyFont="1" applyFill="1" applyBorder="1" applyAlignment="1">
      <alignment vertical="top" wrapText="1"/>
    </xf>
    <xf numFmtId="0" fontId="6" fillId="7" borderId="4" xfId="0" applyFont="1" applyFill="1" applyBorder="1" applyAlignment="1">
      <alignment vertical="center"/>
    </xf>
    <xf numFmtId="0" fontId="6" fillId="10" borderId="4" xfId="0" applyFont="1" applyFill="1" applyBorder="1" applyAlignment="1">
      <alignment vertical="center"/>
    </xf>
    <xf numFmtId="4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4" fontId="6" fillId="4" borderId="4" xfId="0" applyNumberFormat="1" applyFont="1" applyFill="1" applyBorder="1" applyAlignment="1">
      <alignment vertical="center"/>
    </xf>
    <xf numFmtId="10" fontId="18" fillId="10" borderId="4" xfId="1" applyNumberFormat="1" applyFont="1" applyFill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9" fontId="6" fillId="4" borderId="4" xfId="0" applyNumberFormat="1" applyFont="1" applyFill="1" applyBorder="1" applyAlignment="1">
      <alignment vertical="center"/>
    </xf>
    <xf numFmtId="0" fontId="6" fillId="7" borderId="20" xfId="0" applyFont="1" applyFill="1" applyBorder="1" applyAlignment="1">
      <alignment vertical="center"/>
    </xf>
    <xf numFmtId="0" fontId="6" fillId="10" borderId="20" xfId="0" applyFont="1" applyFill="1" applyBorder="1" applyAlignment="1">
      <alignment vertical="center"/>
    </xf>
    <xf numFmtId="4" fontId="6" fillId="0" borderId="20" xfId="0" applyNumberFormat="1" applyFont="1" applyBorder="1" applyAlignment="1">
      <alignment vertical="center" wrapText="1"/>
    </xf>
    <xf numFmtId="2" fontId="6" fillId="0" borderId="20" xfId="0" applyNumberFormat="1" applyFont="1" applyBorder="1" applyAlignment="1">
      <alignment vertical="center"/>
    </xf>
    <xf numFmtId="4" fontId="6" fillId="4" borderId="20" xfId="0" applyNumberFormat="1" applyFont="1" applyFill="1" applyBorder="1" applyAlignment="1">
      <alignment vertical="center"/>
    </xf>
    <xf numFmtId="10" fontId="18" fillId="10" borderId="20" xfId="1" applyNumberFormat="1" applyFont="1" applyFill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9" fontId="6" fillId="4" borderId="20" xfId="0" applyNumberFormat="1" applyFont="1" applyFill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12" borderId="7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4" fontId="6" fillId="0" borderId="7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/>
    </xf>
    <xf numFmtId="4" fontId="6" fillId="4" borderId="7" xfId="0" applyNumberFormat="1" applyFont="1" applyFill="1" applyBorder="1" applyAlignment="1">
      <alignment vertical="center"/>
    </xf>
    <xf numFmtId="10" fontId="18" fillId="10" borderId="7" xfId="1" applyNumberFormat="1" applyFont="1" applyFill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9" fontId="6" fillId="4" borderId="7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12" borderId="4" xfId="0" applyFont="1" applyFill="1" applyBorder="1" applyAlignment="1">
      <alignment vertical="center"/>
    </xf>
    <xf numFmtId="0" fontId="6" fillId="10" borderId="15" xfId="0" applyFont="1" applyFill="1" applyBorder="1" applyAlignment="1">
      <alignment vertical="center"/>
    </xf>
    <xf numFmtId="4" fontId="6" fillId="0" borderId="15" xfId="0" applyNumberFormat="1" applyFont="1" applyBorder="1" applyAlignment="1">
      <alignment vertical="center" wrapText="1"/>
    </xf>
    <xf numFmtId="2" fontId="6" fillId="0" borderId="15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12" borderId="20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6" fillId="8" borderId="4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/>
    </xf>
    <xf numFmtId="4" fontId="6" fillId="0" borderId="8" xfId="0" applyNumberFormat="1" applyFont="1" applyBorder="1" applyAlignment="1">
      <alignment vertical="center" wrapText="1"/>
    </xf>
    <xf numFmtId="2" fontId="6" fillId="0" borderId="8" xfId="0" applyNumberFormat="1" applyFont="1" applyBorder="1" applyAlignment="1">
      <alignment vertical="center"/>
    </xf>
    <xf numFmtId="4" fontId="6" fillId="4" borderId="8" xfId="0" applyNumberFormat="1" applyFont="1" applyFill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5" fillId="10" borderId="17" xfId="0" applyNumberFormat="1" applyFont="1" applyFill="1" applyBorder="1" applyAlignment="1">
      <alignment vertical="center" wrapText="1"/>
    </xf>
    <xf numFmtId="0" fontId="2" fillId="10" borderId="0" xfId="0" applyFont="1" applyFill="1" applyAlignment="1">
      <alignment vertical="center"/>
    </xf>
    <xf numFmtId="4" fontId="5" fillId="7" borderId="7" xfId="0" applyNumberFormat="1" applyFont="1" applyFill="1" applyBorder="1" applyAlignment="1">
      <alignment vertical="center"/>
    </xf>
    <xf numFmtId="4" fontId="5" fillId="7" borderId="7" xfId="0" applyNumberFormat="1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4" fontId="5" fillId="7" borderId="4" xfId="0" applyNumberFormat="1" applyFont="1" applyFill="1" applyBorder="1" applyAlignment="1">
      <alignment vertical="center"/>
    </xf>
    <xf numFmtId="0" fontId="5" fillId="7" borderId="4" xfId="0" applyFont="1" applyFill="1" applyBorder="1" applyAlignment="1">
      <alignment vertical="center" wrapText="1"/>
    </xf>
    <xf numFmtId="4" fontId="5" fillId="12" borderId="7" xfId="0" applyNumberFormat="1" applyFont="1" applyFill="1" applyBorder="1" applyAlignment="1">
      <alignment vertical="center"/>
    </xf>
    <xf numFmtId="1" fontId="5" fillId="12" borderId="7" xfId="0" applyNumberFormat="1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vertical="center" wrapText="1"/>
    </xf>
    <xf numFmtId="4" fontId="5" fillId="6" borderId="7" xfId="0" applyNumberFormat="1" applyFont="1" applyFill="1" applyBorder="1" applyAlignment="1">
      <alignment vertical="center"/>
    </xf>
    <xf numFmtId="4" fontId="5" fillId="6" borderId="7" xfId="0" applyNumberFormat="1" applyFont="1" applyFill="1" applyBorder="1" applyAlignment="1">
      <alignment horizontal="center" vertical="center"/>
    </xf>
    <xf numFmtId="1" fontId="5" fillId="6" borderId="7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21" fillId="0" borderId="0" xfId="0" applyFont="1"/>
    <xf numFmtId="1" fontId="5" fillId="10" borderId="17" xfId="0" applyNumberFormat="1" applyFont="1" applyFill="1" applyBorder="1" applyAlignment="1">
      <alignment vertical="center" wrapText="1"/>
    </xf>
    <xf numFmtId="4" fontId="6" fillId="4" borderId="26" xfId="0" applyNumberFormat="1" applyFont="1" applyFill="1" applyBorder="1" applyAlignment="1">
      <alignment vertical="center"/>
    </xf>
    <xf numFmtId="0" fontId="25" fillId="0" borderId="0" xfId="0" applyFont="1"/>
    <xf numFmtId="0" fontId="2" fillId="0" borderId="0" xfId="0" applyFont="1" applyAlignment="1">
      <alignment horizontal="left" vertical="top" wrapText="1"/>
    </xf>
    <xf numFmtId="0" fontId="2" fillId="10" borderId="6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/>
    </xf>
    <xf numFmtId="0" fontId="2" fillId="10" borderId="2" xfId="0" applyFont="1" applyFill="1" applyBorder="1" applyAlignment="1">
      <alignment vertical="top"/>
    </xf>
    <xf numFmtId="0" fontId="2" fillId="10" borderId="3" xfId="0" applyFont="1" applyFill="1" applyBorder="1" applyAlignment="1">
      <alignment vertical="top"/>
    </xf>
    <xf numFmtId="0" fontId="2" fillId="10" borderId="8" xfId="0" applyFont="1" applyFill="1" applyBorder="1" applyAlignment="1">
      <alignment vertical="top"/>
    </xf>
    <xf numFmtId="4" fontId="2" fillId="10" borderId="2" xfId="0" applyNumberFormat="1" applyFont="1" applyFill="1" applyBorder="1" applyAlignment="1">
      <alignment horizontal="left" vertical="top"/>
    </xf>
    <xf numFmtId="0" fontId="8" fillId="10" borderId="5" xfId="0" applyFont="1" applyFill="1" applyBorder="1" applyAlignment="1">
      <alignment vertical="top"/>
    </xf>
    <xf numFmtId="4" fontId="8" fillId="10" borderId="8" xfId="0" applyNumberFormat="1" applyFont="1" applyFill="1" applyBorder="1" applyAlignment="1">
      <alignment vertical="top"/>
    </xf>
    <xf numFmtId="4" fontId="2" fillId="10" borderId="6" xfId="0" applyNumberFormat="1" applyFont="1" applyFill="1" applyBorder="1" applyAlignment="1">
      <alignment horizontal="left" vertical="top"/>
    </xf>
    <xf numFmtId="0" fontId="0" fillId="5" borderId="4" xfId="0" applyFill="1" applyBorder="1" applyAlignment="1">
      <alignment wrapText="1"/>
    </xf>
    <xf numFmtId="0" fontId="2" fillId="10" borderId="7" xfId="0" applyFont="1" applyFill="1" applyBorder="1" applyAlignment="1">
      <alignment vertical="top" wrapText="1"/>
    </xf>
    <xf numFmtId="0" fontId="6" fillId="0" borderId="4" xfId="0" applyFont="1" applyBorder="1" applyAlignment="1">
      <alignment vertical="center"/>
    </xf>
    <xf numFmtId="10" fontId="18" fillId="0" borderId="4" xfId="1" applyNumberFormat="1" applyFont="1" applyFill="1" applyBorder="1" applyAlignment="1">
      <alignment vertical="center"/>
    </xf>
    <xf numFmtId="0" fontId="6" fillId="10" borderId="4" xfId="0" applyFont="1" applyFill="1" applyBorder="1" applyAlignment="1">
      <alignment vertical="center" wrapText="1"/>
    </xf>
    <xf numFmtId="10" fontId="6" fillId="4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3" fillId="5" borderId="25" xfId="0" applyFont="1" applyFill="1" applyBorder="1" applyAlignment="1">
      <alignment horizontal="left" vertical="top" wrapText="1"/>
    </xf>
    <xf numFmtId="0" fontId="24" fillId="5" borderId="0" xfId="0" applyFont="1" applyFill="1" applyAlignment="1">
      <alignment horizontal="left" vertical="top" wrapText="1"/>
    </xf>
    <xf numFmtId="0" fontId="0" fillId="0" borderId="0" xfId="0" applyAlignment="1">
      <alignment vertical="center" wrapText="1"/>
    </xf>
    <xf numFmtId="0" fontId="2" fillId="0" borderId="12" xfId="0" applyFont="1" applyBorder="1" applyAlignment="1">
      <alignment horizontal="left" vertical="top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14" fontId="2" fillId="10" borderId="5" xfId="0" applyNumberFormat="1" applyFont="1" applyFill="1" applyBorder="1" applyAlignment="1">
      <alignment horizontal="left" vertical="top"/>
    </xf>
    <xf numFmtId="14" fontId="2" fillId="10" borderId="6" xfId="0" applyNumberFormat="1" applyFont="1" applyFill="1" applyBorder="1" applyAlignment="1">
      <alignment horizontal="left" vertical="top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10" borderId="0" xfId="0" applyFont="1" applyFill="1" applyAlignment="1">
      <alignment horizontal="left" vertical="top" wrapText="1"/>
    </xf>
    <xf numFmtId="0" fontId="2" fillId="10" borderId="19" xfId="0" applyFont="1" applyFill="1" applyBorder="1" applyAlignment="1">
      <alignment horizontal="left" vertical="top" wrapText="1"/>
    </xf>
    <xf numFmtId="0" fontId="2" fillId="10" borderId="12" xfId="0" applyFont="1" applyFill="1" applyBorder="1" applyAlignment="1">
      <alignment horizontal="left" vertical="top"/>
    </xf>
    <xf numFmtId="0" fontId="2" fillId="10" borderId="13" xfId="0" applyFont="1" applyFill="1" applyBorder="1" applyAlignment="1">
      <alignment horizontal="left" vertical="top"/>
    </xf>
    <xf numFmtId="4" fontId="2" fillId="0" borderId="12" xfId="0" applyNumberFormat="1" applyFont="1" applyBorder="1" applyAlignment="1">
      <alignment vertical="top"/>
    </xf>
    <xf numFmtId="0" fontId="0" fillId="0" borderId="0" xfId="0" applyBorder="1"/>
    <xf numFmtId="3" fontId="0" fillId="0" borderId="0" xfId="0" applyNumberFormat="1" applyBorder="1"/>
    <xf numFmtId="0" fontId="15" fillId="11" borderId="0" xfId="0" applyFont="1" applyFill="1" applyBorder="1" applyAlignment="1">
      <alignment wrapText="1"/>
    </xf>
    <xf numFmtId="0" fontId="0" fillId="0" borderId="0" xfId="0" pivotButton="1" applyBorder="1"/>
    <xf numFmtId="0" fontId="19" fillId="11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20" fillId="13" borderId="0" xfId="0" applyFont="1" applyFill="1" applyBorder="1" applyAlignment="1">
      <alignment wrapText="1"/>
    </xf>
    <xf numFmtId="0" fontId="0" fillId="0" borderId="0" xfId="0" pivotButton="1" applyBorder="1" applyAlignment="1">
      <alignment wrapText="1"/>
    </xf>
  </cellXfs>
  <cellStyles count="2">
    <cellStyle name="Navadno" xfId="0" builtinId="0"/>
    <cellStyle name="Odstotek" xfId="1" builtinId="5"/>
  </cellStyles>
  <dxfs count="240"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sz val="11"/>
      </font>
    </dxf>
    <dxf>
      <font>
        <sz val="11"/>
      </font>
    </dxf>
    <dxf>
      <border>
        <left/>
        <right/>
        <top/>
        <bottom/>
        <vertical/>
        <horizontal/>
      </border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sz val="11"/>
      </font>
    </dxf>
    <dxf>
      <font>
        <sz val="11"/>
      </font>
    </dxf>
    <dxf>
      <border>
        <left/>
        <right/>
        <top/>
        <bottom/>
        <vertical/>
        <horizontal/>
      </border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sz val="11"/>
      </font>
    </dxf>
    <dxf>
      <font>
        <sz val="11"/>
      </font>
    </dxf>
    <dxf>
      <border>
        <left/>
        <right/>
        <top/>
        <bottom/>
        <vertical/>
        <horizontal/>
      </border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sz val="11"/>
      </font>
    </dxf>
    <dxf>
      <font>
        <sz val="11"/>
      </font>
    </dxf>
    <dxf>
      <numFmt numFmtId="3" formatCode="#,##0"/>
    </dxf>
    <dxf>
      <alignment wrapText="1" readingOrder="0"/>
    </dxf>
    <dxf>
      <border>
        <left/>
        <right/>
        <top/>
        <bottom/>
        <vertical/>
        <horizontal/>
      </border>
    </dxf>
    <dxf>
      <alignment wrapText="0" indent="0" readingOrder="0"/>
    </dxf>
    <dxf>
      <alignment wrapText="0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1"/>
      </font>
    </dxf>
    <dxf>
      <font>
        <sz val="11"/>
      </font>
    </dxf>
    <dxf>
      <font>
        <b/>
      </font>
    </dxf>
    <dxf>
      <font>
        <b/>
      </font>
    </dxf>
    <dxf>
      <border>
        <left/>
        <right/>
        <top/>
        <bottom/>
        <vertical/>
        <horizontal/>
      </border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alignment wrapText="1" readingOrder="0"/>
    </dxf>
    <dxf>
      <border>
        <left/>
        <right/>
        <top/>
        <bottom/>
        <vertical/>
        <horizontal/>
      </border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sz val="11"/>
      </font>
    </dxf>
    <dxf>
      <font>
        <sz val="11"/>
      </font>
    </dxf>
    <dxf>
      <border>
        <left/>
        <right/>
        <top/>
        <bottom/>
        <vertical/>
        <horizontal/>
      </border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numFmt numFmtId="3" formatCode="#,##0"/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1"/>
      </font>
    </dxf>
    <dxf>
      <font>
        <sz val="11"/>
      </font>
    </dxf>
    <dxf>
      <font>
        <b/>
      </font>
    </dxf>
    <dxf>
      <font>
        <b/>
      </font>
    </dxf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sz val="11"/>
      </font>
    </dxf>
    <dxf>
      <font>
        <sz val="11"/>
      </font>
    </dxf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sz val="11"/>
      </font>
    </dxf>
    <dxf>
      <font>
        <sz val="11"/>
      </font>
    </dxf>
    <dxf>
      <numFmt numFmtId="3" formatCode="#,##0"/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1"/>
      </font>
    </dxf>
    <dxf>
      <font>
        <sz val="11"/>
      </font>
    </dxf>
    <dxf>
      <font>
        <b/>
      </font>
    </dxf>
    <dxf>
      <font>
        <b/>
      </font>
    </dxf>
    <dxf>
      <numFmt numFmtId="3" formatCode="#,##0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numFmt numFmtId="3" formatCode="#,##0"/>
    </dxf>
    <dxf>
      <numFmt numFmtId="3" formatCode="#,##0"/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font>
        <strike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689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9049</xdr:colOff>
      <xdr:row>33</xdr:row>
      <xdr:rowOff>194868</xdr:rowOff>
    </xdr:from>
    <xdr:to>
      <xdr:col>7</xdr:col>
      <xdr:colOff>357667</xdr:colOff>
      <xdr:row>39</xdr:row>
      <xdr:rowOff>197644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96" r="73274" b="68445"/>
        <a:stretch/>
      </xdr:blipFill>
      <xdr:spPr>
        <a:xfrm>
          <a:off x="3021330" y="6171806"/>
          <a:ext cx="3765712" cy="24197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523240</xdr:colOff>
      <xdr:row>4</xdr:row>
      <xdr:rowOff>90749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6979073" cy="725749"/>
          <a:chOff x="0" y="0"/>
          <a:chExt cx="6535896" cy="757499"/>
        </a:xfrm>
      </xdr:grpSpPr>
      <xdr:pic>
        <xdr:nvPicPr>
          <xdr:cNvPr id="4" name="Slika 3" descr="PRP-LEADER-EU-SLO-barvni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838"/>
          <a:stretch>
            <a:fillRect/>
          </a:stretch>
        </xdr:blipFill>
        <xdr:spPr bwMode="auto">
          <a:xfrm>
            <a:off x="0" y="0"/>
            <a:ext cx="2797969" cy="75749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Slika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16546" y="49054"/>
            <a:ext cx="695325" cy="695325"/>
          </a:xfrm>
          <a:prstGeom prst="rect">
            <a:avLst/>
          </a:prstGeom>
        </xdr:spPr>
      </xdr:pic>
      <xdr:pic>
        <xdr:nvPicPr>
          <xdr:cNvPr id="6" name="Slika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26806" y="58579"/>
            <a:ext cx="1609090" cy="6381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521805</xdr:colOff>
      <xdr:row>0</xdr:row>
      <xdr:rowOff>0</xdr:rowOff>
    </xdr:from>
    <xdr:to>
      <xdr:col>15</xdr:col>
      <xdr:colOff>666750</xdr:colOff>
      <xdr:row>1</xdr:row>
      <xdr:rowOff>423710</xdr:rowOff>
    </xdr:to>
    <xdr:grpSp>
      <xdr:nvGrpSpPr>
        <xdr:cNvPr id="15" name="Skupina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9008580" y="0"/>
          <a:ext cx="5440845" cy="738035"/>
          <a:chOff x="6054588" y="24847"/>
          <a:chExt cx="5368151" cy="738449"/>
        </a:xfrm>
      </xdr:grpSpPr>
      <xdr:pic>
        <xdr:nvPicPr>
          <xdr:cNvPr id="16" name="Slika 15" descr="PRP-LEADER-EU-SLO-barvni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838"/>
          <a:stretch>
            <a:fillRect/>
          </a:stretch>
        </xdr:blipFill>
        <xdr:spPr bwMode="auto">
          <a:xfrm>
            <a:off x="6054588" y="24847"/>
            <a:ext cx="2802731" cy="73844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Slika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96245" y="49054"/>
            <a:ext cx="697706" cy="676275"/>
          </a:xfrm>
          <a:prstGeom prst="rect">
            <a:avLst/>
          </a:prstGeom>
        </xdr:spPr>
      </xdr:pic>
      <xdr:pic>
        <xdr:nvPicPr>
          <xdr:cNvPr id="18" name="Slika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08886" y="58579"/>
            <a:ext cx="1613853" cy="619125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 Medved" refreshedDate="44930.508970601855" createdVersion="4" refreshedVersion="8" minRefreshableVersion="3" recordCount="45" xr:uid="{00000000-000A-0000-FFFF-FFFF01000000}">
  <cacheSource type="worksheet">
    <worksheetSource ref="A10:P55" sheet="2. FINANČNI NAČRT"/>
  </cacheSource>
  <cacheFields count="16">
    <cacheField name="Faza" numFmtId="0">
      <sharedItems count="3">
        <s v="FAZA 1"/>
        <s v="FAZA 2"/>
        <s v="FAZA 3"/>
      </sharedItems>
    </cacheField>
    <cacheField name="Naziv aktivnosti" numFmtId="0">
      <sharedItems containsBlank="1" count="17">
        <s v="A1 Vodenje projekta"/>
        <s v="A2 Promocija projekta"/>
        <s v="A3  Razvoj novega tržnega produkta ter izvedba delavnic"/>
        <s v="A4  Optimizacija procesov"/>
        <s v="A5  Razvoj nove storitve (ureditev okolice, postavitev visokih gred, postavitev korit)"/>
        <s v="A5  Razvoj nove storitve (nakup panjev)"/>
        <s v="A6  Izvedba javnega naročila za razvoj nove storitve"/>
        <m/>
        <s v="A3  …………………." u="1"/>
        <s v="A5  …………………." u="1"/>
        <s v="A5  Optimizacija procesov" u="1"/>
        <s v="A4  Izvedba delavnic" u="1"/>
        <s v="A3  Razvoj novega tržnega produkta" u="1"/>
        <s v="A6  Razvoj nove storitve" u="1"/>
        <s v="A6  …………………." u="1"/>
        <s v="A5  Razvoj nove storitve" u="1"/>
        <s v="A7  Razvoj nove storitve" u="1"/>
      </sharedItems>
    </cacheField>
    <cacheField name="Nosilec stroška-partner" numFmtId="4">
      <sharedItems containsBlank="1" count="4">
        <s v="VP Občina Medvode"/>
        <s v="P1 Franc Logar - nosilec dopolnilne dejavnosti na kmetiji"/>
        <s v="P2  Žiga Kršinar - nosilec dopolnilne dejavnosti na kmetiji"/>
        <m/>
      </sharedItems>
    </cacheField>
    <cacheField name="Kategorija stroška" numFmtId="0">
      <sharedItems containsBlank="1" count="12">
        <m/>
        <s v="3.1. Stroški materiala, naložb in storitev"/>
        <s v="2.1. Stroški koordinacije in vodenja operacije" u="1"/>
        <s v="5.1. Splošni stroški - stroški storitev zunanjih izvajalcev (arhitekti, projektanti, študija izvedljivosti, …) - do 10% upr. str. operacije" u="1"/>
        <s v="1.2. Stroški za službena potovanja (potni nalogi)" u="1"/>
        <s v="4.1. Prispevek v naravi v obliki dela, blaga in zemljišč  (do 25% upravičenih stroškov operacije)" u="1"/>
        <s v="2.4. Stroški storitev" u="1"/>
        <s v="2.2. Stroški promocije in obveščanja javnosti o operaciji" u="1"/>
        <s v="1.1. Stroški plač in povračil stroškov v zvezi z delom" u="1"/>
        <s v="2.2. Stroški opreme in strojev" u="1"/>
        <s v="4.2. Prispevek v naravi v obliki blaga" u="1"/>
        <s v="1.1.Stroški plač in povračil stroškov v zvezi z delom" u="1"/>
      </sharedItems>
    </cacheField>
    <cacheField name="Enota" numFmtId="2">
      <sharedItems containsBlank="1"/>
    </cacheField>
    <cacheField name="Količina" numFmtId="2">
      <sharedItems containsString="0" containsBlank="1" containsNumber="1" containsInteger="1" minValue="1" maxValue="234"/>
    </cacheField>
    <cacheField name="Cena na enoto brez DDV (€)" numFmtId="2">
      <sharedItems containsString="0" containsBlank="1" containsNumber="1" minValue="137.80000000000001" maxValue="7833.4"/>
    </cacheField>
    <cacheField name="Skupna vrednost brez DDV (€) " numFmtId="4">
      <sharedItems containsSemiMixedTypes="0" containsString="0" containsNumber="1" minValue="0" maxValue="50034.32"/>
    </cacheField>
    <cacheField name="DDV (%)" numFmtId="10">
      <sharedItems containsString="0" containsBlank="1" containsNumber="1" minValue="0" maxValue="0.22"/>
    </cacheField>
    <cacheField name=" DDV (€)" numFmtId="4">
      <sharedItems containsSemiMixedTypes="0" containsString="0" containsNumber="1" minValue="0" maxValue="4753.2604000000001"/>
    </cacheField>
    <cacheField name="Skupna vrednost z DDV (€)" numFmtId="4">
      <sharedItems containsSemiMixedTypes="0" containsString="0" containsNumber="1" minValue="0" maxValue="54787.58"/>
    </cacheField>
    <cacheField name="Upravičen strošek (€) znesek brez DDV" numFmtId="4">
      <sharedItems containsString="0" containsBlank="1" containsNumber="1" minValue="1653.6" maxValue="40784.28"/>
    </cacheField>
    <cacheField name="Delež sofinancira-nja (%)" numFmtId="0">
      <sharedItems containsSemiMixedTypes="0" containsString="0" containsNumber="1" minValue="0.75" maxValue="0.75"/>
    </cacheField>
    <cacheField name="Znesek sofinancira-nja (€)" numFmtId="4">
      <sharedItems containsSemiMixedTypes="0" containsString="0" containsNumber="1" minValue="0" maxValue="30588.21"/>
    </cacheField>
    <cacheField name="Lastna sredstva brez DDV(€)" numFmtId="4">
      <sharedItems containsSemiMixedTypes="0" containsString="0" containsNumber="1" minValue="0" maxValue="19446.11"/>
    </cacheField>
    <cacheField name="Lastna sredstva z DDV (€)" numFmtId="4">
      <sharedItems containsSemiMixedTypes="0" containsString="0" containsNumber="1" minValue="0" maxValue="2419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s v="človek/ura"/>
    <m/>
    <m/>
    <n v="0"/>
    <m/>
    <n v="0"/>
    <n v="0"/>
    <m/>
    <n v="0.75"/>
    <n v="0"/>
    <n v="0"/>
    <n v="0"/>
  </r>
  <r>
    <x v="0"/>
    <x v="1"/>
    <x v="0"/>
    <x v="0"/>
    <s v="število"/>
    <m/>
    <m/>
    <n v="0"/>
    <m/>
    <n v="0"/>
    <n v="0"/>
    <m/>
    <n v="0.75"/>
    <n v="0"/>
    <n v="0"/>
    <n v="0"/>
  </r>
  <r>
    <x v="0"/>
    <x v="2"/>
    <x v="0"/>
    <x v="1"/>
    <s v="število"/>
    <n v="1"/>
    <n v="5305.33"/>
    <n v="5305.33"/>
    <n v="0"/>
    <n v="0"/>
    <n v="5305.33"/>
    <n v="5305.33"/>
    <n v="0.75"/>
    <n v="3979"/>
    <n v="1326.33"/>
    <n v="1326.33"/>
  </r>
  <r>
    <x v="0"/>
    <x v="3"/>
    <x v="1"/>
    <x v="1"/>
    <s v="število"/>
    <n v="1"/>
    <n v="7833.4"/>
    <n v="7833.4"/>
    <n v="0.22"/>
    <n v="1723.348"/>
    <n v="9556.75"/>
    <n v="7833.4"/>
    <n v="0.75"/>
    <n v="5875.05"/>
    <n v="1958.35"/>
    <n v="3681.7"/>
  </r>
  <r>
    <x v="0"/>
    <x v="4"/>
    <x v="2"/>
    <x v="1"/>
    <s v="število"/>
    <n v="1"/>
    <n v="4197.6000000000004"/>
    <n v="4197.6000000000004"/>
    <n v="0"/>
    <n v="0"/>
    <n v="4197.6000000000004"/>
    <n v="4197.6000000000004"/>
    <n v="0.75"/>
    <n v="3148.2"/>
    <n v="1049.4000000000001"/>
    <n v="1049.4000000000001"/>
  </r>
  <r>
    <x v="0"/>
    <x v="5"/>
    <x v="2"/>
    <x v="1"/>
    <s v="število"/>
    <n v="12"/>
    <n v="137.80000000000001"/>
    <n v="1653.6"/>
    <n v="0.22"/>
    <n v="363.79199999999997"/>
    <n v="2017.39"/>
    <n v="1653.6"/>
    <n v="0.75"/>
    <n v="1240.2"/>
    <n v="413.4"/>
    <n v="777.19"/>
  </r>
  <r>
    <x v="0"/>
    <x v="6"/>
    <x v="0"/>
    <x v="1"/>
    <s v="dan"/>
    <n v="234"/>
    <n v="213.821880341"/>
    <n v="50034.32"/>
    <n v="9.5000000000000001E-2"/>
    <n v="4753.2604000000001"/>
    <n v="54787.58"/>
    <n v="40784.28"/>
    <n v="0.75"/>
    <n v="30588.21"/>
    <n v="19446.11"/>
    <n v="24199.37"/>
  </r>
  <r>
    <x v="0"/>
    <x v="7"/>
    <x v="3"/>
    <x v="0"/>
    <m/>
    <m/>
    <m/>
    <n v="0"/>
    <m/>
    <n v="0"/>
    <n v="0"/>
    <m/>
    <n v="0.75"/>
    <n v="0"/>
    <n v="0"/>
    <n v="0"/>
  </r>
  <r>
    <x v="0"/>
    <x v="7"/>
    <x v="3"/>
    <x v="0"/>
    <m/>
    <m/>
    <m/>
    <n v="0"/>
    <m/>
    <n v="0"/>
    <n v="0"/>
    <m/>
    <n v="0.75"/>
    <n v="0"/>
    <n v="0"/>
    <n v="0"/>
  </r>
  <r>
    <x v="0"/>
    <x v="7"/>
    <x v="3"/>
    <x v="0"/>
    <m/>
    <m/>
    <m/>
    <n v="0"/>
    <m/>
    <n v="0"/>
    <n v="0"/>
    <m/>
    <n v="0.75"/>
    <n v="0"/>
    <n v="0"/>
    <n v="0"/>
  </r>
  <r>
    <x v="0"/>
    <x v="7"/>
    <x v="3"/>
    <x v="0"/>
    <m/>
    <m/>
    <m/>
    <n v="0"/>
    <m/>
    <n v="0"/>
    <n v="0"/>
    <m/>
    <n v="0.75"/>
    <n v="0"/>
    <n v="0"/>
    <n v="0"/>
  </r>
  <r>
    <x v="0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1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  <r>
    <x v="2"/>
    <x v="7"/>
    <x v="3"/>
    <x v="0"/>
    <m/>
    <m/>
    <m/>
    <n v="0"/>
    <m/>
    <n v="0"/>
    <n v="0"/>
    <m/>
    <n v="0.75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Vrtilna tabela5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61:F70" firstHeaderRow="0" firstDataRow="1" firstDataCol="1" rowPageCount="1" colPageCount="1"/>
  <pivotFields count="16">
    <pivotField axis="axisPage" multipleItemSelectionAllowed="1" showAll="0">
      <items count="4">
        <item x="0"/>
        <item x="1"/>
        <item x="2"/>
        <item t="default"/>
      </items>
    </pivotField>
    <pivotField axis="axisRow" showAll="0">
      <items count="18">
        <item x="0"/>
        <item x="1"/>
        <item m="1" x="8"/>
        <item x="7"/>
        <item m="1" x="9"/>
        <item m="1" x="14"/>
        <item m="1" x="12"/>
        <item m="1" x="11"/>
        <item m="1" x="10"/>
        <item m="1" x="13"/>
        <item m="1" x="16"/>
        <item x="2"/>
        <item x="3"/>
        <item m="1" x="15"/>
        <item x="6"/>
        <item x="4"/>
        <item x="5"/>
        <item t="default"/>
      </items>
    </pivotField>
    <pivotField showAll="0" defaultSubtotal="0"/>
    <pivotField multipleItemSelectionAllowed="1"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Fields count="1">
    <field x="1"/>
  </rowFields>
  <rowItems count="9">
    <i>
      <x/>
    </i>
    <i>
      <x v="1"/>
    </i>
    <i>
      <x v="3"/>
    </i>
    <i>
      <x v="11"/>
    </i>
    <i>
      <x v="12"/>
    </i>
    <i>
      <x v="14"/>
    </i>
    <i>
      <x v="15"/>
    </i>
    <i>
      <x v="1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">
    <format dxfId="2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3000000}" name="Vrtilna tabela7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8:G50" firstHeaderRow="0" firstDataRow="1" firstDataCol="1" rowPageCount="1" colPageCount="1"/>
  <pivotFields count="16">
    <pivotField axis="axisPage" compact="0" outline="0" subtotalTop="0" multipleItemSelectionAllowed="1" showAll="0">
      <items count="4">
        <item h="1" x="0"/>
        <item h="1" x="1"/>
        <item x="2"/>
        <item t="default"/>
      </items>
    </pivotField>
    <pivotField compact="0" outline="0" subtotalTop="0" showAll="0">
      <items count="18">
        <item x="7"/>
        <item x="0"/>
        <item x="1"/>
        <item m="1" x="8"/>
        <item m="1" x="9"/>
        <item m="1" x="14"/>
        <item m="1" x="12"/>
        <item m="1" x="11"/>
        <item m="1" x="10"/>
        <item m="1" x="13"/>
        <item m="1" x="16"/>
        <item x="2"/>
        <item x="3"/>
        <item m="1" x="15"/>
        <item x="6"/>
        <item x="4"/>
        <item x="5"/>
        <item t="default"/>
      </items>
    </pivotField>
    <pivotField compact="0" outline="0" showAll="0" defaultSubtotal="0"/>
    <pivotField axis="axisRow" compact="0" outline="0" subtotalTop="0" showAll="0">
      <items count="13">
        <item m="1" x="11"/>
        <item m="1" x="4"/>
        <item m="1" x="9"/>
        <item m="1" x="6"/>
        <item m="1" x="5"/>
        <item x="0"/>
        <item m="1" x="3"/>
        <item m="1" x="8"/>
        <item m="1" x="2"/>
        <item m="1" x="7"/>
        <item x="1"/>
        <item m="1" x="1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dataField="1" compact="0" outline="0" subtotalTop="0" showAll="0"/>
    <pivotField dataField="1" compact="0" numFmtId="4" outline="0" subtotalTop="0" showAll="0"/>
    <pivotField dataField="1" compact="0" outline="0" subtotalTop="0" showAll="0"/>
    <pivotField compact="0" outline="0" subtotalTop="0" showAll="0"/>
    <pivotField dataField="1" compact="0" numFmtId="4" outline="0" subtotalTop="0" showAll="0"/>
    <pivotField compact="0" numFmtId="4" outline="0" subtotalTop="0" showAll="0"/>
    <pivotField dataField="1" compact="0" outline="0" subtotalTop="0" showAll="0"/>
  </pivotFields>
  <rowFields count="1">
    <field x="3"/>
  </rowFields>
  <rowItems count="2"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z DDV (€)" fld="10" baseField="0" baseItem="0"/>
    <dataField name="Vsota od  DDV (€)" fld="9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8">
    <format dxfId="171">
      <pivotArea outline="0" collapsedLevelsAreSubtotals="1" fieldPosition="0"/>
    </format>
    <format dxfId="170">
      <pivotArea field="0" type="button" dataOnly="0" labelOnly="1" outline="0" axis="axisPage" fieldPosition="0"/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field="0" type="button" dataOnly="0" labelOnly="1" outline="0" axis="axisPage" fieldPosition="0"/>
    </format>
    <format dxfId="167">
      <pivotArea dataOnly="0" labelOnly="1" outline="0" fieldPosition="0">
        <references count="1">
          <reference field="0" count="0"/>
        </references>
      </pivotArea>
    </format>
    <format dxfId="166">
      <pivotArea field="0" type="button" dataOnly="0" labelOnly="1" outline="0" axis="axisPage" fieldPosition="0"/>
    </format>
    <format dxfId="165">
      <pivotArea dataOnly="0" labelOnly="1" outline="0" fieldPosition="0">
        <references count="1">
          <reference field="0" count="0"/>
        </references>
      </pivotArea>
    </format>
    <format dxfId="164">
      <pivotArea field="1" type="button" dataOnly="0" labelOnly="1" outline="0"/>
    </format>
    <format dxfId="163">
      <pivotArea type="all" dataOnly="0" outline="0" fieldPosition="0"/>
    </format>
    <format dxfId="162">
      <pivotArea field="0" type="button" dataOnly="0" labelOnly="1" outline="0" axis="axisPage" fieldPosition="0"/>
    </format>
    <format dxfId="161">
      <pivotArea field="3" type="button" dataOnly="0" labelOnly="1" outline="0" axis="axisRow" fieldPosition="1"/>
    </format>
    <format dxfId="160">
      <pivotArea dataOnly="0" labelOnly="1" fieldPosition="0">
        <references count="1">
          <reference field="3" count="2">
            <x v="3"/>
            <x v="5"/>
          </reference>
        </references>
      </pivotArea>
    </format>
    <format dxfId="159">
      <pivotArea dataOnly="0" labelOnly="1" grandRow="1" outline="0" fieldPosition="0"/>
    </format>
    <format dxfId="158">
      <pivotArea field="0" type="button" dataOnly="0" labelOnly="1" outline="0" axis="axisPage" fieldPosition="0"/>
    </format>
    <format dxfId="157">
      <pivotArea dataOnly="0" labelOnly="1" fieldPosition="0">
        <references count="1">
          <reference field="3" count="2">
            <x v="3"/>
            <x v="5"/>
          </reference>
        </references>
      </pivotArea>
    </format>
    <format dxfId="156">
      <pivotArea dataOnly="0" labelOnly="1" outline="0" fieldPosition="0">
        <references count="1">
          <reference field="0" count="0"/>
        </references>
      </pivotArea>
    </format>
    <format dxfId="155">
      <pivotArea field="3" type="button" dataOnly="0" labelOnly="1" outline="0" axis="axisRow" fieldPosition="1"/>
    </format>
    <format dxfId="15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Vrtilna tabela4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29:G31" firstHeaderRow="0" firstDataRow="1" firstDataCol="1" rowPageCount="1" colPageCount="1"/>
  <pivotFields count="16">
    <pivotField axis="axisPage" compact="0" outline="0" subtotalTop="0" multipleItemSelectionAllowed="1" showAll="0">
      <items count="4">
        <item h="1" x="0"/>
        <item x="1"/>
        <item h="1" x="2"/>
        <item t="default"/>
      </items>
    </pivotField>
    <pivotField compact="0" outline="0" subtotalTop="0" showAll="0"/>
    <pivotField compact="0" outline="0" showAll="0" defaultSubtotal="0"/>
    <pivotField axis="axisRow" compact="0" outline="0" subtotalTop="0" showAll="0">
      <items count="13">
        <item m="1" x="11"/>
        <item m="1" x="4"/>
        <item m="1" x="9"/>
        <item m="1" x="6"/>
        <item m="1" x="5"/>
        <item x="0"/>
        <item m="1" x="3"/>
        <item m="1" x="8"/>
        <item m="1" x="2"/>
        <item m="1" x="7"/>
        <item x="1"/>
        <item m="1" x="1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dataField="1" compact="0" outline="0" subtotalTop="0" showAll="0"/>
    <pivotField dataField="1" compact="0" numFmtId="4" outline="0" subtotalTop="0" showAll="0"/>
    <pivotField dataField="1" compact="0" outline="0" subtotalTop="0" showAll="0"/>
    <pivotField compact="0" outline="0" subtotalTop="0" showAll="0"/>
    <pivotField dataField="1" compact="0" numFmtId="4" outline="0" subtotalTop="0" showAll="0"/>
    <pivotField compact="0" numFmtId="4" outline="0" subtotalTop="0" showAll="0"/>
    <pivotField dataField="1" compact="0" numFmtId="4" outline="0" subtotalTop="0" showAll="0"/>
  </pivotFields>
  <rowFields count="1">
    <field x="3"/>
  </rowFields>
  <rowItems count="2"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z DDV (€)" fld="10" baseField="0" baseItem="0"/>
    <dataField name="Vsota od  DDV (€)" fld="9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7">
    <format dxfId="188">
      <pivotArea outline="0" collapsedLevelsAreSubtotals="1" fieldPosition="0"/>
    </format>
    <format dxfId="187">
      <pivotArea field="0" type="button" dataOnly="0" labelOnly="1" outline="0" axis="axisPage" fieldPosition="0"/>
    </format>
    <format dxfId="186">
      <pivotArea dataOnly="0" labelOnly="1" outline="0" fieldPosition="0">
        <references count="1">
          <reference field="0" count="0"/>
        </references>
      </pivotArea>
    </format>
    <format dxfId="185">
      <pivotArea field="0" type="button" dataOnly="0" labelOnly="1" outline="0" axis="axisPage" fieldPosition="0"/>
    </format>
    <format dxfId="184">
      <pivotArea dataOnly="0" labelOnly="1" outline="0" fieldPosition="0">
        <references count="1">
          <reference field="0" count="0"/>
        </references>
      </pivotArea>
    </format>
    <format dxfId="183">
      <pivotArea field="0" type="button" dataOnly="0" labelOnly="1" outline="0" axis="axisPage" fieldPosition="0"/>
    </format>
    <format dxfId="182">
      <pivotArea dataOnly="0" labelOnly="1" outline="0" fieldPosition="0">
        <references count="1">
          <reference field="0" count="0"/>
        </references>
      </pivotArea>
    </format>
    <format dxfId="181">
      <pivotArea type="all" dataOnly="0" outline="0" fieldPosition="0"/>
    </format>
    <format dxfId="180">
      <pivotArea field="0" type="button" dataOnly="0" labelOnly="1" outline="0" axis="axisPage" fieldPosition="0"/>
    </format>
    <format dxfId="179">
      <pivotArea field="3" type="button" dataOnly="0" labelOnly="1" outline="0" axis="axisRow" fieldPosition="1"/>
    </format>
    <format dxfId="178">
      <pivotArea dataOnly="0" labelOnly="1" fieldPosition="0">
        <references count="1">
          <reference field="3" count="3">
            <x v="3"/>
            <x v="4"/>
            <x v="5"/>
          </reference>
        </references>
      </pivotArea>
    </format>
    <format dxfId="177">
      <pivotArea dataOnly="0" labelOnly="1" grandRow="1" outline="0" fieldPosition="0"/>
    </format>
    <format dxfId="176">
      <pivotArea field="0" type="button" dataOnly="0" labelOnly="1" outline="0" axis="axisPage" fieldPosition="0"/>
    </format>
    <format dxfId="175">
      <pivotArea dataOnly="0" labelOnly="1" fieldPosition="0">
        <references count="1">
          <reference field="3" count="3">
            <x v="3"/>
            <x v="4"/>
            <x v="5"/>
          </reference>
        </references>
      </pivotArea>
    </format>
    <format dxfId="174">
      <pivotArea dataOnly="0" labelOnly="1" outline="0" fieldPosition="0">
        <references count="1">
          <reference field="0" count="0"/>
        </references>
      </pivotArea>
    </format>
    <format dxfId="173">
      <pivotArea field="3" type="button" dataOnly="0" labelOnly="1" outline="0" axis="axisRow" fieldPosition="1"/>
    </format>
    <format dxfId="17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2000000}" name="Vrtilna tabela5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64:G67" firstHeaderRow="0" firstDataRow="1" firstDataCol="1" rowPageCount="1" colPageCount="1"/>
  <pivotFields count="16">
    <pivotField axis="axisPage" compact="0" outline="0" multipleItemSelectionAllowed="1" showAll="0">
      <items count="4">
        <item x="0"/>
        <item x="1"/>
        <item x="2"/>
        <item t="default"/>
      </items>
    </pivotField>
    <pivotField compact="0" outline="0" showAll="0">
      <items count="18">
        <item x="0"/>
        <item x="1"/>
        <item m="1" x="8"/>
        <item x="7"/>
        <item m="1" x="9"/>
        <item m="1" x="14"/>
        <item m="1" x="12"/>
        <item m="1" x="11"/>
        <item m="1" x="10"/>
        <item m="1" x="13"/>
        <item m="1" x="16"/>
        <item x="2"/>
        <item x="3"/>
        <item m="1" x="15"/>
        <item x="6"/>
        <item x="4"/>
        <item x="5"/>
        <item t="default"/>
      </items>
    </pivotField>
    <pivotField compact="0" outline="0" showAll="0" defaultSubtotal="0"/>
    <pivotField axis="axisRow" compact="0" outline="0" multipleItemSelectionAllowed="1" showAll="0">
      <items count="13">
        <item m="1" x="11"/>
        <item m="1" x="4"/>
        <item m="1" x="9"/>
        <item m="1" x="6"/>
        <item m="1" x="5"/>
        <item x="0"/>
        <item m="1" x="3"/>
        <item m="1" x="8"/>
        <item m="1" x="2"/>
        <item m="1" x="7"/>
        <item x="1"/>
        <item m="1" x="10"/>
        <item t="default"/>
      </items>
    </pivotField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dataField="1" compact="0" outline="0" showAll="0"/>
    <pivotField dataField="1" compact="0" numFmtId="4" outline="0" showAll="0" defaultSubtotal="0"/>
    <pivotField dataField="1" compact="0" outline="0" showAll="0" defaultSubtotal="0"/>
    <pivotField compact="0" outline="0" showAll="0"/>
    <pivotField dataField="1" compact="0" numFmtId="4" outline="0" showAll="0"/>
    <pivotField compact="0" numFmtId="4" outline="0" showAll="0" defaultSubtotal="0"/>
    <pivotField dataField="1" compact="0" numFmtId="4" outline="0" showAll="0" defaultSubtotal="0"/>
  </pivotFields>
  <rowFields count="1">
    <field x="3"/>
  </rowFields>
  <rowItems count="3">
    <i>
      <x v="5"/>
    </i>
    <i>
      <x v="10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Vsota od Skupna vrednost z DDV (€)" fld="10" baseField="0" baseItem="0"/>
    <dataField name="Vsota od  DDV (€)" fld="9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9">
    <format dxfId="197">
      <pivotArea outline="0" collapsedLevelsAreSubtotals="1" fieldPosition="0"/>
    </format>
    <format dxfId="196">
      <pivotArea field="1" type="button" dataOnly="0" labelOnly="1" outline="0"/>
    </format>
    <format dxfId="195">
      <pivotArea type="all" dataOnly="0" outline="0" fieldPosition="0"/>
    </format>
    <format dxfId="194">
      <pivotArea field="0" type="button" dataOnly="0" labelOnly="1" outline="0" axis="axisPage" fieldPosition="0"/>
    </format>
    <format dxfId="193">
      <pivotArea dataOnly="0" labelOnly="1" grandRow="1" outline="0" fieldPosition="0"/>
    </format>
    <format dxfId="192">
      <pivotArea field="0" type="button" dataOnly="0" labelOnly="1" outline="0" axis="axisPage" fieldPosition="0"/>
    </format>
    <format dxfId="191">
      <pivotArea dataOnly="0" labelOnly="1" outline="0" fieldPosition="0">
        <references count="1">
          <reference field="0" count="0"/>
        </references>
      </pivotArea>
    </format>
    <format dxfId="190">
      <pivotArea field="3" type="button" dataOnly="0" labelOnly="1" outline="0" axis="axisRow" fieldPosition="1"/>
    </format>
    <format dxfId="18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Vrtilna tabela7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42:F44" firstHeaderRow="0" firstDataRow="1" firstDataCol="1" rowPageCount="1" colPageCount="1"/>
  <pivotFields count="16">
    <pivotField axis="axisPage" multipleItemSelectionAllowed="1" showAll="0">
      <items count="4">
        <item h="1" x="0"/>
        <item h="1" x="1"/>
        <item x="2"/>
        <item t="default"/>
      </items>
    </pivotField>
    <pivotField axis="axisRow" showAll="0">
      <items count="18">
        <item x="7"/>
        <item x="0"/>
        <item x="1"/>
        <item m="1" x="8"/>
        <item m="1" x="9"/>
        <item m="1" x="14"/>
        <item m="1" x="12"/>
        <item m="1" x="11"/>
        <item m="1" x="10"/>
        <item m="1" x="13"/>
        <item m="1" x="16"/>
        <item x="2"/>
        <item x="3"/>
        <item m="1" x="15"/>
        <item x="6"/>
        <item x="4"/>
        <item x="5"/>
        <item t="default"/>
      </items>
    </pivotField>
    <pivotField showAll="0" defaultSubtotal="0"/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showAll="0" defaultSubtotal="0"/>
  </pivotFields>
  <rowFields count="1">
    <field x="1"/>
  </rowFields>
  <rowItems count="2">
    <i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7">
    <format dxfId="225">
      <pivotArea outline="0" collapsedLevelsAreSubtotals="1" fieldPosition="0"/>
    </format>
    <format dxfId="224">
      <pivotArea field="0" type="button" dataOnly="0" labelOnly="1" outline="0" axis="axisPage" fieldPosition="0"/>
    </format>
    <format dxfId="223">
      <pivotArea dataOnly="0" labelOnly="1" outline="0" fieldPosition="0">
        <references count="1">
          <reference field="0" count="0"/>
        </references>
      </pivotArea>
    </format>
    <format dxfId="222">
      <pivotArea field="0" type="button" dataOnly="0" labelOnly="1" outline="0" axis="axisPage" fieldPosition="0"/>
    </format>
    <format dxfId="221">
      <pivotArea dataOnly="0" labelOnly="1" outline="0" fieldPosition="0">
        <references count="1">
          <reference field="0" count="0"/>
        </references>
      </pivotArea>
    </format>
    <format dxfId="220">
      <pivotArea field="0" type="button" dataOnly="0" labelOnly="1" outline="0" axis="axisPage" fieldPosition="0"/>
    </format>
    <format dxfId="219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Vrtilna tabela4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23:F25" firstHeaderRow="0" firstDataRow="1" firstDataCol="1" rowPageCount="1" colPageCount="1"/>
  <pivotFields count="16">
    <pivotField axis="axisPage" multipleItemSelectionAllowed="1" showAll="0">
      <items count="4">
        <item h="1" x="0"/>
        <item x="1"/>
        <item h="1" x="2"/>
        <item t="default"/>
      </items>
    </pivotField>
    <pivotField axis="axisRow" showAll="0">
      <items count="18">
        <item x="0"/>
        <item x="1"/>
        <item m="1" x="8"/>
        <item x="7"/>
        <item m="1" x="9"/>
        <item m="1" x="14"/>
        <item m="1" x="12"/>
        <item m="1" x="11"/>
        <item m="1" x="10"/>
        <item m="1" x="13"/>
        <item m="1" x="16"/>
        <item x="2"/>
        <item x="3"/>
        <item m="1" x="15"/>
        <item x="6"/>
        <item x="4"/>
        <item x="5"/>
        <item t="default"/>
      </items>
    </pivotField>
    <pivotField showAll="0" defaultSubtotal="0"/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Fields count="1">
    <field x="1"/>
  </rowFields>
  <rowItems count="2">
    <i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7">
    <format dxfId="232">
      <pivotArea outline="0" collapsedLevelsAreSubtotals="1" fieldPosition="0"/>
    </format>
    <format dxfId="231">
      <pivotArea field="0" type="button" dataOnly="0" labelOnly="1" outline="0" axis="axisPage" fieldPosition="0"/>
    </format>
    <format dxfId="230">
      <pivotArea dataOnly="0" labelOnly="1" outline="0" fieldPosition="0">
        <references count="1">
          <reference field="0" count="0"/>
        </references>
      </pivotArea>
    </format>
    <format dxfId="229">
      <pivotArea field="0" type="button" dataOnly="0" labelOnly="1" outline="0" axis="axisPage" fieldPosition="0"/>
    </format>
    <format dxfId="228">
      <pivotArea dataOnly="0" labelOnly="1" outline="0" fieldPosition="0">
        <references count="1">
          <reference field="0" count="0"/>
        </references>
      </pivotArea>
    </format>
    <format dxfId="227">
      <pivotArea field="0" type="button" dataOnly="0" labelOnly="1" outline="0" axis="axisPage" fieldPosition="0"/>
    </format>
    <format dxfId="226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Vrtilna tabela2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6:F15" firstHeaderRow="0" firstDataRow="1" firstDataCol="1" rowPageCount="1" colPageCount="1"/>
  <pivotFields count="16">
    <pivotField axis="axisPage" multipleItemSelectionAllowed="1" showAll="0">
      <items count="4">
        <item x="0"/>
        <item h="1" x="1"/>
        <item h="1" x="2"/>
        <item t="default"/>
      </items>
    </pivotField>
    <pivotField axis="axisRow" showAll="0">
      <items count="18">
        <item x="7"/>
        <item x="0"/>
        <item x="1"/>
        <item m="1" x="8"/>
        <item m="1" x="9"/>
        <item m="1" x="14"/>
        <item m="1" x="12"/>
        <item m="1" x="11"/>
        <item m="1" x="10"/>
        <item m="1" x="13"/>
        <item m="1" x="16"/>
        <item x="2"/>
        <item x="3"/>
        <item m="1" x="15"/>
        <item x="6"/>
        <item x="4"/>
        <item x="5"/>
        <item t="default"/>
      </items>
    </pivotField>
    <pivotField showAll="0" defaultSubtotal="0"/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Fields count="1">
    <field x="1"/>
  </rowFields>
  <rowItems count="9">
    <i>
      <x/>
    </i>
    <i>
      <x v="1"/>
    </i>
    <i>
      <x v="2"/>
    </i>
    <i>
      <x v="11"/>
    </i>
    <i>
      <x v="12"/>
    </i>
    <i>
      <x v="14"/>
    </i>
    <i>
      <x v="15"/>
    </i>
    <i>
      <x v="1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5">
    <format dxfId="237">
      <pivotArea outline="0" collapsedLevelsAreSubtotals="1" fieldPosition="0"/>
    </format>
    <format dxfId="236">
      <pivotArea field="0" type="button" dataOnly="0" labelOnly="1" outline="0" axis="axisPage" fieldPosition="0"/>
    </format>
    <format dxfId="235">
      <pivotArea dataOnly="0" labelOnly="1" outline="0" fieldPosition="0">
        <references count="1">
          <reference field="0" count="0"/>
        </references>
      </pivotArea>
    </format>
    <format dxfId="234">
      <pivotArea field="0" type="button" dataOnly="0" labelOnly="1" outline="0" axis="axisPage" fieldPosition="0"/>
    </format>
    <format dxfId="233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Vrtilna tabela2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6:F11" firstHeaderRow="0" firstDataRow="1" firstDataCol="1" rowPageCount="1" colPageCount="1"/>
  <pivotFields count="16"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axis="axisRow" showAll="0" defaultSubtotal="0">
      <items count="4">
        <item x="1"/>
        <item x="2"/>
        <item x="0"/>
        <item x="3"/>
      </items>
    </pivotField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5">
    <format dxfId="202">
      <pivotArea outline="0" collapsedLevelsAreSubtotals="1" fieldPosition="0"/>
    </format>
    <format dxfId="201">
      <pivotArea field="0" type="button" dataOnly="0" labelOnly="1" outline="0" axis="axisPage" fieldPosition="0"/>
    </format>
    <format dxfId="200">
      <pivotArea dataOnly="0" labelOnly="1" outline="0" fieldPosition="0">
        <references count="1">
          <reference field="0" count="0"/>
        </references>
      </pivotArea>
    </format>
    <format dxfId="199">
      <pivotArea field="0" type="button" dataOnly="0" labelOnly="1" outline="0" axis="axisPage" fieldPosition="0"/>
    </format>
    <format dxfId="198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Vrtilna tabela4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26:E27" firstHeaderRow="0" firstDataRow="1" firstDataCol="0" rowPageCount="1" colPageCount="1"/>
  <pivotFields count="16">
    <pivotField axis="axisPage" compact="0" outline="0" multipleItemSelectionAllowed="1" showAll="0">
      <items count="4">
        <item h="1" x="0"/>
        <item x="1"/>
        <item h="1" x="2"/>
        <item t="default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compact="0" outline="0" showAll="0"/>
    <pivotField dataField="1" compact="0" numFmtId="4" outline="0" showAll="0" defaultSubtotal="0"/>
    <pivotField dataField="1" compact="0" outline="0" showAll="0" defaultSubtotal="0"/>
    <pivotField compact="0" outline="0" showAll="0"/>
    <pivotField dataField="1" compact="0" numFmtId="4" outline="0" showAll="0"/>
    <pivotField compact="0" numFmtId="4" outline="0" showAll="0" defaultSubtotal="0"/>
    <pivotField dataField="1" compact="0" numFmtId="4" outline="0" showAll="0" defaultSubtota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7">
    <format dxfId="209">
      <pivotArea outline="0" collapsedLevelsAreSubtotals="1" fieldPosition="0"/>
    </format>
    <format dxfId="208">
      <pivotArea field="0" type="button" dataOnly="0" labelOnly="1" outline="0" axis="axisPage" fieldPosition="0"/>
    </format>
    <format dxfId="207">
      <pivotArea dataOnly="0" labelOnly="1" outline="0" fieldPosition="0">
        <references count="1">
          <reference field="0" count="0"/>
        </references>
      </pivotArea>
    </format>
    <format dxfId="206">
      <pivotArea field="0" type="button" dataOnly="0" labelOnly="1" outline="0" axis="axisPage" fieldPosition="0"/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field="0" type="button" dataOnly="0" labelOnly="1" outline="0" axis="axisPage" fieldPosition="0"/>
    </format>
    <format dxfId="203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Vrtilna tabela7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47:E48" firstHeaderRow="0" firstDataRow="1" firstDataCol="0" rowPageCount="1" colPageCount="1"/>
  <pivotFields count="16"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 defaultSubtotal="0"/>
    <pivotField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showAll="0" defaultSubtota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7">
    <format dxfId="216">
      <pivotArea outline="0" collapsedLevelsAreSubtotals="1" fieldPosition="0"/>
    </format>
    <format dxfId="215">
      <pivotArea field="0" type="button" dataOnly="0" labelOnly="1" outline="0" axis="axisPage" fieldPosition="0"/>
    </format>
    <format dxfId="214">
      <pivotArea dataOnly="0" labelOnly="1" outline="0" fieldPosition="0">
        <references count="1">
          <reference field="0" count="0"/>
        </references>
      </pivotArea>
    </format>
    <format dxfId="213">
      <pivotArea field="0" type="button" dataOnly="0" labelOnly="1" outline="0" axis="axisPage" fieldPosition="0"/>
    </format>
    <format dxfId="212">
      <pivotArea dataOnly="0" labelOnly="1" outline="0" fieldPosition="0">
        <references count="1">
          <reference field="0" count="0"/>
        </references>
      </pivotArea>
    </format>
    <format dxfId="211">
      <pivotArea field="0" type="button" dataOnly="0" labelOnly="1" outline="0" axis="axisPage" fieldPosition="0"/>
    </format>
    <format dxfId="210">
      <pivotArea dataOnly="0" labelOnly="1" outline="0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Vrtilna tabela5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outline="1" outlineData="1" multipleFieldFilters="0">
  <location ref="A64:E65" firstHeaderRow="0" firstDataRow="1" firstDataCol="0" rowPageCount="1" colPageCount="1"/>
  <pivotFields count="16">
    <pivotField axis="axisPage" multipleItemSelectionAllowed="1" showAll="0">
      <items count="4">
        <item x="0"/>
        <item x="1"/>
        <item x="2"/>
        <item t="default"/>
      </items>
    </pivotField>
    <pivotField showAll="0"/>
    <pivotField showAll="0" defaultSubtotal="0"/>
    <pivotField multipleItemSelectionAllowed="1" showAll="0"/>
    <pivotField showAll="0"/>
    <pivotField showAll="0"/>
    <pivotField showAll="0" defaultSubtotal="0"/>
    <pivotField dataField="1" numFmtId="4" showAll="0" defaultSubtotal="0"/>
    <pivotField showAll="0" defaultSubtotal="0"/>
    <pivotField showAll="0"/>
    <pivotField dataField="1" numFmtId="4" showAll="0" defaultSubtotal="0"/>
    <pivotField dataField="1" showAll="0" defaultSubtotal="0"/>
    <pivotField showAll="0"/>
    <pivotField dataField="1" numFmtId="4" showAll="0"/>
    <pivotField numFmtId="4" showAll="0" defaultSubtotal="0"/>
    <pivotField dataField="1" numFmtId="4" showAll="0" defaultSubtota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brez DDV (€) " fld="7" baseField="0" baseItem="0"/>
    <dataField name="Vsota od Skupna vrednost z DDV (€)" fld="10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">
    <format dxfId="21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Vrtilna tabela2" cacheId="1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6:G14" firstHeaderRow="0" firstDataRow="1" firstDataCol="2" rowPageCount="1" colPageCount="1"/>
  <pivotFields count="16">
    <pivotField axis="axisPage" compact="0" outline="0" multipleItemSelectionAllowed="1" showAll="0">
      <items count="4">
        <item x="0"/>
        <item h="1" x="1"/>
        <item h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2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3">
        <item m="1" x="11"/>
        <item m="1" x="4"/>
        <item m="1" x="9"/>
        <item m="1" x="6"/>
        <item m="1" x="5"/>
        <item x="0"/>
        <item m="1" x="3"/>
        <item m="1" x="8"/>
        <item m="1" x="2"/>
        <item m="1" x="7"/>
        <item x="1"/>
        <item m="1"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8">
    <i>
      <x v="5"/>
      <x v="2"/>
    </i>
    <i r="1">
      <x v="3"/>
    </i>
    <i t="default">
      <x v="5"/>
    </i>
    <i>
      <x v="10"/>
      <x/>
    </i>
    <i r="1">
      <x v="1"/>
    </i>
    <i r="1">
      <x v="2"/>
    </i>
    <i t="default"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Vsota od Skupna vrednost z DDV (€)" fld="10" baseField="0" baseItem="0"/>
    <dataField name="Vsota od Skupna vrednost brez DDV (€) " fld="7" baseField="0" baseItem="0"/>
    <dataField name="Vsota od Upravičen strošek (€) znesek brez DDV" fld="11" baseField="0" baseItem="0"/>
    <dataField name="Vsota od Znesek sofinancira-nja (€)" fld="13" baseField="0" baseItem="0"/>
    <dataField name="Vsota od Lastna sredstva z DDV (€)" fld="15" baseField="0" baseItem="0"/>
  </dataFields>
  <formats count="13">
    <format dxfId="153">
      <pivotArea outline="0" collapsedLevelsAreSubtotals="1" fieldPosition="0"/>
    </format>
    <format dxfId="152">
      <pivotArea field="0" type="button" dataOnly="0" labelOnly="1" outline="0" axis="axisPage" fieldPosition="0"/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field="0" type="button" dataOnly="0" labelOnly="1" outline="0" axis="axisPage" fieldPosition="0"/>
    </format>
    <format dxfId="149">
      <pivotArea dataOnly="0" labelOnly="1" outline="0" fieldPosition="0">
        <references count="1">
          <reference field="0" count="0"/>
        </references>
      </pivotArea>
    </format>
    <format dxfId="148">
      <pivotArea type="all" dataOnly="0" outline="0" fieldPosition="0"/>
    </format>
    <format dxfId="147">
      <pivotArea field="0" type="button" dataOnly="0" labelOnly="1" outline="0" axis="axisPage" fieldPosition="0"/>
    </format>
    <format dxfId="146">
      <pivotArea field="3" type="button" dataOnly="0" labelOnly="1" outline="0" axis="axisRow" fieldPosition="0"/>
    </format>
    <format dxfId="145">
      <pivotArea dataOnly="0" labelOnly="1" grandRow="1" outline="0" fieldPosition="0"/>
    </format>
    <format dxfId="144">
      <pivotArea field="0" type="button" dataOnly="0" labelOnly="1" outline="0" axis="axisPage" fieldPosition="0"/>
    </format>
    <format dxfId="143">
      <pivotArea dataOnly="0" labelOnly="1" outline="0" fieldPosition="0">
        <references count="1">
          <reference field="0" count="0"/>
        </references>
      </pivotArea>
    </format>
    <format dxfId="142">
      <pivotArea field="3" type="button" dataOnly="0" labelOnly="1" outline="0" axis="axisRow" fieldPosition="0"/>
    </format>
    <format dxfId="14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3.bin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openxmlformats.org/officeDocument/2006/relationships/printerSettings" Target="../printerSettings/printerSettings4.bin"/><Relationship Id="rId4" Type="http://schemas.openxmlformats.org/officeDocument/2006/relationships/pivotTable" Target="../pivotTables/pivot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5" Type="http://schemas.openxmlformats.org/officeDocument/2006/relationships/printerSettings" Target="../printerSettings/printerSettings5.bin"/><Relationship Id="rId4" Type="http://schemas.openxmlformats.org/officeDocument/2006/relationships/pivotTable" Target="../pivotTables/pivotTable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6:N62"/>
  <sheetViews>
    <sheetView view="pageBreakPreview" zoomScale="90" zoomScaleNormal="100" zoomScaleSheetLayoutView="90" workbookViewId="0">
      <selection activeCell="C32" sqref="C32"/>
    </sheetView>
  </sheetViews>
  <sheetFormatPr defaultRowHeight="12.75" x14ac:dyDescent="0.2"/>
  <cols>
    <col min="1" max="1" width="29.85546875" customWidth="1"/>
    <col min="2" max="2" width="15.28515625" customWidth="1"/>
    <col min="5" max="5" width="14.85546875" customWidth="1"/>
  </cols>
  <sheetData>
    <row r="6" spans="1:1" ht="38.25" x14ac:dyDescent="0.2">
      <c r="A6" s="42" t="s">
        <v>86</v>
      </c>
    </row>
    <row r="7" spans="1:1" x14ac:dyDescent="0.2">
      <c r="A7" s="21" t="s">
        <v>91</v>
      </c>
    </row>
    <row r="8" spans="1:1" ht="25.5" x14ac:dyDescent="0.2">
      <c r="A8" s="133" t="s">
        <v>95</v>
      </c>
    </row>
    <row r="9" spans="1:1" ht="25.5" x14ac:dyDescent="0.2">
      <c r="A9" s="133" t="s">
        <v>96</v>
      </c>
    </row>
    <row r="10" spans="1:1" x14ac:dyDescent="0.2">
      <c r="A10" s="133" t="s">
        <v>97</v>
      </c>
    </row>
    <row r="11" spans="1:1" x14ac:dyDescent="0.2">
      <c r="A11" s="21" t="s">
        <v>46</v>
      </c>
    </row>
    <row r="12" spans="1:1" x14ac:dyDescent="0.2">
      <c r="A12" s="21" t="s">
        <v>47</v>
      </c>
    </row>
    <row r="13" spans="1:1" x14ac:dyDescent="0.2">
      <c r="A13" s="21" t="s">
        <v>48</v>
      </c>
    </row>
    <row r="14" spans="1:1" x14ac:dyDescent="0.2">
      <c r="A14" s="21" t="s">
        <v>49</v>
      </c>
    </row>
    <row r="15" spans="1:1" x14ac:dyDescent="0.2">
      <c r="A15" s="21" t="s">
        <v>50</v>
      </c>
    </row>
    <row r="16" spans="1:1" x14ac:dyDescent="0.2">
      <c r="A16" s="21" t="s">
        <v>51</v>
      </c>
    </row>
    <row r="17" spans="1:1" x14ac:dyDescent="0.2">
      <c r="A17" s="21" t="s">
        <v>52</v>
      </c>
    </row>
    <row r="18" spans="1:1" x14ac:dyDescent="0.2">
      <c r="A18" s="21" t="s">
        <v>53</v>
      </c>
    </row>
    <row r="19" spans="1:1" x14ac:dyDescent="0.2">
      <c r="A19" s="21" t="s">
        <v>54</v>
      </c>
    </row>
    <row r="22" spans="1:1" ht="38.25" x14ac:dyDescent="0.2">
      <c r="A22" s="43" t="s">
        <v>80</v>
      </c>
    </row>
    <row r="23" spans="1:1" x14ac:dyDescent="0.2">
      <c r="A23" s="22" t="s">
        <v>16</v>
      </c>
    </row>
    <row r="24" spans="1:1" x14ac:dyDescent="0.2">
      <c r="A24" s="22" t="s">
        <v>57</v>
      </c>
    </row>
    <row r="25" spans="1:1" ht="25.5" x14ac:dyDescent="0.2">
      <c r="A25" s="133" t="s">
        <v>98</v>
      </c>
    </row>
    <row r="26" spans="1:1" x14ac:dyDescent="0.2">
      <c r="A26" s="21" t="s">
        <v>99</v>
      </c>
    </row>
    <row r="27" spans="1:1" ht="38.25" x14ac:dyDescent="0.2">
      <c r="A27" s="133" t="s">
        <v>103</v>
      </c>
    </row>
    <row r="28" spans="1:1" ht="25.5" x14ac:dyDescent="0.2">
      <c r="A28" s="133" t="s">
        <v>104</v>
      </c>
    </row>
    <row r="29" spans="1:1" ht="25.5" x14ac:dyDescent="0.2">
      <c r="A29" s="133" t="s">
        <v>101</v>
      </c>
    </row>
    <row r="30" spans="1:1" x14ac:dyDescent="0.2">
      <c r="A30" s="21" t="s">
        <v>100</v>
      </c>
    </row>
    <row r="31" spans="1:1" x14ac:dyDescent="0.2">
      <c r="A31" s="21" t="s">
        <v>55</v>
      </c>
    </row>
    <row r="34" spans="1:11" ht="21.75" customHeight="1" x14ac:dyDescent="0.2"/>
    <row r="35" spans="1:11" ht="20.25" x14ac:dyDescent="0.3">
      <c r="A35" s="23" t="s">
        <v>18</v>
      </c>
    </row>
    <row r="36" spans="1:11" ht="12.75" customHeight="1" x14ac:dyDescent="0.2">
      <c r="A36" s="139" t="s">
        <v>69</v>
      </c>
      <c r="B36" s="139"/>
    </row>
    <row r="37" spans="1:11" ht="44.25" customHeight="1" x14ac:dyDescent="0.2">
      <c r="A37" s="139"/>
      <c r="B37" s="139"/>
    </row>
    <row r="39" spans="1:11" ht="78" customHeight="1" x14ac:dyDescent="0.2">
      <c r="A39" s="140" t="s">
        <v>81</v>
      </c>
      <c r="B39" s="141"/>
      <c r="D39" s="24"/>
    </row>
    <row r="40" spans="1:11" ht="53.25" customHeight="1" x14ac:dyDescent="0.2">
      <c r="A40" s="142" t="s">
        <v>87</v>
      </c>
      <c r="B40" s="142"/>
    </row>
    <row r="47" spans="1:11" ht="17.25" hidden="1" customHeight="1" x14ac:dyDescent="0.2"/>
    <row r="48" spans="1:11" hidden="1" x14ac:dyDescent="0.2">
      <c r="A48" t="s">
        <v>9</v>
      </c>
      <c r="K48" t="s">
        <v>19</v>
      </c>
    </row>
    <row r="49" spans="1:14" ht="18" hidden="1" x14ac:dyDescent="0.25">
      <c r="A49" s="122" t="s">
        <v>84</v>
      </c>
      <c r="K49" s="15" t="s">
        <v>20</v>
      </c>
      <c r="N49" t="s">
        <v>44</v>
      </c>
    </row>
    <row r="50" spans="1:14" ht="18" hidden="1" x14ac:dyDescent="0.25">
      <c r="A50" s="122" t="s">
        <v>31</v>
      </c>
      <c r="K50" s="15" t="s">
        <v>21</v>
      </c>
      <c r="N50" s="40">
        <v>0</v>
      </c>
    </row>
    <row r="51" spans="1:14" ht="18" hidden="1" x14ac:dyDescent="0.25">
      <c r="A51" s="122" t="s">
        <v>32</v>
      </c>
      <c r="K51" s="15" t="s">
        <v>22</v>
      </c>
      <c r="N51" s="41">
        <v>9.5000000000000001E-2</v>
      </c>
    </row>
    <row r="52" spans="1:14" ht="18" hidden="1" x14ac:dyDescent="0.25">
      <c r="A52" s="122" t="s">
        <v>77</v>
      </c>
      <c r="K52" s="15" t="s">
        <v>23</v>
      </c>
      <c r="N52" s="40">
        <v>0.22</v>
      </c>
    </row>
    <row r="53" spans="1:14" ht="18" hidden="1" x14ac:dyDescent="0.25">
      <c r="A53" s="122" t="s">
        <v>78</v>
      </c>
      <c r="K53" s="15" t="s">
        <v>24</v>
      </c>
    </row>
    <row r="54" spans="1:14" ht="18" hidden="1" x14ac:dyDescent="0.25">
      <c r="A54" s="122" t="s">
        <v>75</v>
      </c>
      <c r="K54" s="15" t="s">
        <v>25</v>
      </c>
    </row>
    <row r="55" spans="1:14" ht="18" hidden="1" x14ac:dyDescent="0.25">
      <c r="A55" s="122" t="s">
        <v>76</v>
      </c>
      <c r="K55" s="15" t="s">
        <v>26</v>
      </c>
    </row>
    <row r="56" spans="1:14" ht="18" hidden="1" x14ac:dyDescent="0.25">
      <c r="A56" s="122" t="s">
        <v>33</v>
      </c>
      <c r="K56" s="15" t="s">
        <v>27</v>
      </c>
    </row>
    <row r="57" spans="1:14" ht="18" hidden="1" x14ac:dyDescent="0.25">
      <c r="A57" s="122" t="s">
        <v>70</v>
      </c>
      <c r="K57" s="15" t="s">
        <v>28</v>
      </c>
    </row>
    <row r="58" spans="1:14" ht="18" hidden="1" x14ac:dyDescent="0.25">
      <c r="A58" s="122" t="s">
        <v>83</v>
      </c>
      <c r="K58" s="15" t="s">
        <v>29</v>
      </c>
    </row>
    <row r="59" spans="1:14" ht="18" hidden="1" x14ac:dyDescent="0.25">
      <c r="A59" s="122" t="s">
        <v>56</v>
      </c>
    </row>
    <row r="60" spans="1:14" hidden="1" x14ac:dyDescent="0.2"/>
    <row r="61" spans="1:14" hidden="1" x14ac:dyDescent="0.2"/>
    <row r="62" spans="1:14" ht="18" x14ac:dyDescent="0.25">
      <c r="A62" s="36"/>
    </row>
  </sheetData>
  <sheetProtection selectLockedCells="1" selectUnlockedCells="1"/>
  <mergeCells count="3">
    <mergeCell ref="A36:B37"/>
    <mergeCell ref="A39:B39"/>
    <mergeCell ref="A40:B40"/>
  </mergeCells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80"/>
  <sheetViews>
    <sheetView tabSelected="1" view="pageBreakPreview" zoomScaleNormal="115" zoomScaleSheetLayoutView="100" workbookViewId="0">
      <pane xSplit="1" ySplit="10" topLeftCell="B52" activePane="bottomRight" state="frozen"/>
      <selection pane="topRight" activeCell="B1" sqref="B1"/>
      <selection pane="bottomLeft" activeCell="A12" sqref="A12"/>
      <selection pane="bottomRight" activeCell="N61" sqref="N61:N62"/>
    </sheetView>
  </sheetViews>
  <sheetFormatPr defaultRowHeight="15" x14ac:dyDescent="0.2"/>
  <cols>
    <col min="1" max="1" width="6.5703125" style="1" customWidth="1"/>
    <col min="2" max="3" width="22.7109375" style="1" customWidth="1"/>
    <col min="4" max="4" width="37.42578125" style="1" customWidth="1"/>
    <col min="5" max="5" width="9.28515625" style="1" customWidth="1"/>
    <col min="6" max="6" width="8" style="1" customWidth="1"/>
    <col min="7" max="11" width="10.28515625" style="1" customWidth="1"/>
    <col min="12" max="12" width="12.140625" style="1" customWidth="1"/>
    <col min="13" max="13" width="10.28515625" style="1" customWidth="1"/>
    <col min="14" max="14" width="12.140625" style="1" customWidth="1"/>
    <col min="15" max="15" width="14" style="1" customWidth="1"/>
    <col min="16" max="16" width="13.140625" style="1" customWidth="1"/>
    <col min="17" max="17" width="22.85546875" style="1" customWidth="1"/>
    <col min="18" max="16384" width="9.140625" style="1"/>
  </cols>
  <sheetData>
    <row r="1" spans="1:17" ht="24.75" customHeight="1" x14ac:dyDescent="0.2">
      <c r="A1" s="160" t="s">
        <v>6</v>
      </c>
      <c r="B1" s="161"/>
      <c r="C1" s="161"/>
      <c r="D1" s="161"/>
      <c r="E1" s="161"/>
      <c r="F1" s="161"/>
      <c r="G1" s="161"/>
      <c r="H1" s="161"/>
      <c r="I1" s="161"/>
      <c r="J1" s="161"/>
      <c r="K1" s="28"/>
      <c r="L1" s="29"/>
      <c r="M1" s="28"/>
      <c r="N1" s="28"/>
      <c r="O1" s="28"/>
      <c r="P1" s="58"/>
    </row>
    <row r="2" spans="1:17" ht="36.75" customHeight="1" x14ac:dyDescent="0.2">
      <c r="A2" s="162" t="s">
        <v>105</v>
      </c>
      <c r="B2" s="163"/>
      <c r="C2" s="163"/>
      <c r="D2" s="163"/>
      <c r="E2" s="163"/>
      <c r="F2" s="163"/>
      <c r="G2" s="163"/>
      <c r="H2" s="163"/>
      <c r="I2" s="163"/>
      <c r="J2" s="163"/>
      <c r="K2" s="30"/>
      <c r="L2" s="31"/>
      <c r="M2" s="30"/>
      <c r="N2" s="30"/>
      <c r="O2" s="30"/>
      <c r="P2" s="58"/>
    </row>
    <row r="3" spans="1:17" ht="15" hidden="1" customHeight="1" x14ac:dyDescent="0.2">
      <c r="A3" s="166" t="s">
        <v>90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7"/>
    </row>
    <row r="4" spans="1:17" ht="31.5" hidden="1" customHeight="1" x14ac:dyDescent="0.2">
      <c r="A4" s="164" t="s">
        <v>89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5"/>
    </row>
    <row r="5" spans="1:17" ht="126.75" hidden="1" customHeight="1" x14ac:dyDescent="0.2">
      <c r="A5" s="164" t="s">
        <v>88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5"/>
    </row>
    <row r="6" spans="1:17" ht="15" customHeight="1" x14ac:dyDescent="0.2">
      <c r="A6" s="25"/>
      <c r="B6" s="26"/>
      <c r="C6" s="26"/>
      <c r="D6" s="26"/>
      <c r="E6" s="26"/>
      <c r="F6" s="26"/>
      <c r="G6" s="26"/>
      <c r="H6" s="27"/>
      <c r="I6" s="27"/>
      <c r="J6" s="27"/>
      <c r="K6" s="6"/>
      <c r="L6" s="26"/>
      <c r="M6" s="6"/>
      <c r="N6" s="6"/>
      <c r="O6" s="6"/>
      <c r="P6" s="6"/>
      <c r="Q6" s="6"/>
    </row>
    <row r="7" spans="1:17" ht="15" customHeight="1" x14ac:dyDescent="0.2">
      <c r="A7" s="130" t="s">
        <v>82</v>
      </c>
      <c r="C7" s="124" t="s">
        <v>92</v>
      </c>
      <c r="D7" s="125"/>
      <c r="E7" s="126"/>
      <c r="F7" s="126"/>
      <c r="G7" s="126"/>
      <c r="H7" s="126"/>
      <c r="I7" s="126"/>
      <c r="J7" s="127"/>
      <c r="K7" s="131" t="s">
        <v>94</v>
      </c>
      <c r="L7" s="134"/>
      <c r="M7" s="155">
        <v>44986</v>
      </c>
      <c r="N7" s="156"/>
      <c r="O7" s="156"/>
      <c r="P7" s="132"/>
      <c r="Q7" s="32"/>
    </row>
    <row r="8" spans="1:17" ht="15" customHeight="1" thickBot="1" x14ac:dyDescent="0.25">
      <c r="A8" s="5"/>
      <c r="B8" s="4"/>
      <c r="C8" s="49"/>
      <c r="D8" s="55"/>
      <c r="E8" s="56"/>
      <c r="F8" s="56"/>
      <c r="G8" s="56"/>
      <c r="H8" s="56"/>
      <c r="I8" s="56"/>
      <c r="J8" s="57"/>
      <c r="K8" s="131" t="s">
        <v>93</v>
      </c>
      <c r="L8" s="128"/>
      <c r="M8" s="155">
        <v>45823</v>
      </c>
      <c r="N8" s="156"/>
      <c r="O8" s="156"/>
      <c r="P8" s="129"/>
      <c r="Q8" s="33"/>
    </row>
    <row r="9" spans="1:17" ht="15" customHeight="1" thickTop="1" thickBot="1" x14ac:dyDescent="0.25">
      <c r="A9" s="46">
        <v>1</v>
      </c>
      <c r="B9" s="47">
        <v>2</v>
      </c>
      <c r="C9" s="53">
        <v>3</v>
      </c>
      <c r="D9" s="53">
        <v>4</v>
      </c>
      <c r="E9" s="53">
        <v>5</v>
      </c>
      <c r="F9" s="53">
        <v>6</v>
      </c>
      <c r="G9" s="53">
        <v>7</v>
      </c>
      <c r="H9" s="53">
        <v>8</v>
      </c>
      <c r="I9" s="53">
        <v>9</v>
      </c>
      <c r="J9" s="54">
        <v>10</v>
      </c>
      <c r="K9" s="53">
        <v>11</v>
      </c>
      <c r="L9" s="54">
        <v>12</v>
      </c>
      <c r="M9" s="54">
        <v>13</v>
      </c>
      <c r="N9" s="54">
        <v>14</v>
      </c>
      <c r="O9" s="54">
        <v>15</v>
      </c>
      <c r="P9" s="59">
        <v>16</v>
      </c>
      <c r="Q9" s="48">
        <v>17</v>
      </c>
    </row>
    <row r="10" spans="1:17" s="2" customFormat="1" ht="49.5" customHeight="1" thickTop="1" x14ac:dyDescent="0.2">
      <c r="A10" s="7" t="s">
        <v>14</v>
      </c>
      <c r="B10" s="7" t="s">
        <v>2</v>
      </c>
      <c r="C10" s="50" t="s">
        <v>85</v>
      </c>
      <c r="D10" s="51" t="s">
        <v>3</v>
      </c>
      <c r="E10" s="51" t="s">
        <v>4</v>
      </c>
      <c r="F10" s="51" t="s">
        <v>5</v>
      </c>
      <c r="G10" s="51" t="s">
        <v>42</v>
      </c>
      <c r="H10" s="50" t="s">
        <v>43</v>
      </c>
      <c r="I10" s="52" t="s">
        <v>40</v>
      </c>
      <c r="J10" s="50" t="s">
        <v>1</v>
      </c>
      <c r="K10" s="50" t="s">
        <v>45</v>
      </c>
      <c r="L10" s="60" t="s">
        <v>63</v>
      </c>
      <c r="M10" s="51" t="s">
        <v>7</v>
      </c>
      <c r="N10" s="50" t="s">
        <v>8</v>
      </c>
      <c r="O10" s="8" t="s">
        <v>60</v>
      </c>
      <c r="P10" s="8" t="s">
        <v>61</v>
      </c>
      <c r="Q10" s="8" t="s">
        <v>79</v>
      </c>
    </row>
    <row r="11" spans="1:17" x14ac:dyDescent="0.2">
      <c r="A11" s="61" t="s">
        <v>10</v>
      </c>
      <c r="B11" s="62" t="s">
        <v>16</v>
      </c>
      <c r="C11" s="63" t="s">
        <v>91</v>
      </c>
      <c r="D11" s="64"/>
      <c r="E11" s="65" t="s">
        <v>21</v>
      </c>
      <c r="F11" s="65"/>
      <c r="G11" s="65"/>
      <c r="H11" s="66">
        <f>ROUND(F11*G11,2)</f>
        <v>0</v>
      </c>
      <c r="I11" s="67"/>
      <c r="J11" s="66">
        <f>ROUND(+I11*H11,2)</f>
        <v>0</v>
      </c>
      <c r="K11" s="66">
        <f>ROUND(H11+J11,2)</f>
        <v>0</v>
      </c>
      <c r="L11" s="68"/>
      <c r="M11" s="69">
        <v>0.75</v>
      </c>
      <c r="N11" s="66">
        <f>ROUND(+L11*M11,2)</f>
        <v>0</v>
      </c>
      <c r="O11" s="66">
        <f>ROUND(+H11-N11,2)</f>
        <v>0</v>
      </c>
      <c r="P11" s="66">
        <f>ROUND(+K11-N11,2)</f>
        <v>0</v>
      </c>
      <c r="Q11" s="64"/>
    </row>
    <row r="12" spans="1:17" x14ac:dyDescent="0.2">
      <c r="A12" s="61" t="s">
        <v>10</v>
      </c>
      <c r="B12" s="62" t="s">
        <v>57</v>
      </c>
      <c r="C12" s="63" t="s">
        <v>91</v>
      </c>
      <c r="D12" s="64"/>
      <c r="E12" s="65" t="s">
        <v>26</v>
      </c>
      <c r="F12" s="65"/>
      <c r="G12" s="65"/>
      <c r="H12" s="66">
        <f t="shared" ref="H12:H55" si="0">ROUND(F12*G12,2)</f>
        <v>0</v>
      </c>
      <c r="I12" s="67"/>
      <c r="J12" s="66">
        <f t="shared" ref="J12:J55" si="1">+I12*H12</f>
        <v>0</v>
      </c>
      <c r="K12" s="66">
        <f t="shared" ref="K12:K55" si="2">ROUND(H12+J12,2)</f>
        <v>0</v>
      </c>
      <c r="L12" s="68"/>
      <c r="M12" s="69">
        <v>0.75</v>
      </c>
      <c r="N12" s="66">
        <f t="shared" ref="N12:N55" si="3">ROUND(+L12*M12,2)</f>
        <v>0</v>
      </c>
      <c r="O12" s="66">
        <f t="shared" ref="O12:O55" si="4">ROUND(+H12-N12,2)</f>
        <v>0</v>
      </c>
      <c r="P12" s="66">
        <f t="shared" ref="P12:P55" si="5">ROUND(+K12-N12,2)</f>
        <v>0</v>
      </c>
      <c r="Q12" s="64"/>
    </row>
    <row r="13" spans="1:17" ht="38.25" x14ac:dyDescent="0.2">
      <c r="A13" s="61" t="s">
        <v>10</v>
      </c>
      <c r="B13" s="64" t="s">
        <v>98</v>
      </c>
      <c r="C13" s="63" t="s">
        <v>91</v>
      </c>
      <c r="D13" s="64" t="s">
        <v>75</v>
      </c>
      <c r="E13" s="65" t="s">
        <v>26</v>
      </c>
      <c r="F13" s="65">
        <v>1</v>
      </c>
      <c r="G13" s="65">
        <v>5305.33</v>
      </c>
      <c r="H13" s="66">
        <f t="shared" si="0"/>
        <v>5305.33</v>
      </c>
      <c r="I13" s="136">
        <v>0</v>
      </c>
      <c r="J13" s="66">
        <f t="shared" si="1"/>
        <v>0</v>
      </c>
      <c r="K13" s="66">
        <f t="shared" si="2"/>
        <v>5305.33</v>
      </c>
      <c r="L13" s="68">
        <v>5305.33</v>
      </c>
      <c r="M13" s="69">
        <v>0.75</v>
      </c>
      <c r="N13" s="66">
        <f t="shared" si="3"/>
        <v>3979</v>
      </c>
      <c r="O13" s="66">
        <f t="shared" si="4"/>
        <v>1326.33</v>
      </c>
      <c r="P13" s="66">
        <f t="shared" si="5"/>
        <v>1326.33</v>
      </c>
      <c r="Q13" s="64"/>
    </row>
    <row r="14" spans="1:17" ht="38.25" x14ac:dyDescent="0.2">
      <c r="A14" s="61" t="s">
        <v>10</v>
      </c>
      <c r="B14" s="135" t="s">
        <v>99</v>
      </c>
      <c r="C14" s="63" t="s">
        <v>95</v>
      </c>
      <c r="D14" s="64" t="s">
        <v>75</v>
      </c>
      <c r="E14" s="65" t="s">
        <v>26</v>
      </c>
      <c r="F14" s="65">
        <v>1</v>
      </c>
      <c r="G14" s="65">
        <v>7833.4</v>
      </c>
      <c r="H14" s="66">
        <f t="shared" si="0"/>
        <v>7833.4</v>
      </c>
      <c r="I14" s="136">
        <v>0.22</v>
      </c>
      <c r="J14" s="66">
        <f t="shared" si="1"/>
        <v>1723.348</v>
      </c>
      <c r="K14" s="66">
        <f t="shared" si="2"/>
        <v>9556.75</v>
      </c>
      <c r="L14" s="68">
        <v>7833.4</v>
      </c>
      <c r="M14" s="69">
        <v>0.75</v>
      </c>
      <c r="N14" s="66">
        <f t="shared" si="3"/>
        <v>5875.05</v>
      </c>
      <c r="O14" s="66">
        <f t="shared" si="4"/>
        <v>1958.35</v>
      </c>
      <c r="P14" s="66">
        <f t="shared" si="5"/>
        <v>3681.7</v>
      </c>
      <c r="Q14" s="64"/>
    </row>
    <row r="15" spans="1:17" ht="51" x14ac:dyDescent="0.2">
      <c r="A15" s="61" t="s">
        <v>10</v>
      </c>
      <c r="B15" s="137" t="s">
        <v>103</v>
      </c>
      <c r="C15" s="63" t="s">
        <v>96</v>
      </c>
      <c r="D15" s="64" t="s">
        <v>75</v>
      </c>
      <c r="E15" s="65" t="s">
        <v>26</v>
      </c>
      <c r="F15" s="65">
        <v>1</v>
      </c>
      <c r="G15" s="65">
        <v>4197.6000000000004</v>
      </c>
      <c r="H15" s="66">
        <f>ROUND(F15*G15,2)</f>
        <v>4197.6000000000004</v>
      </c>
      <c r="I15" s="67">
        <v>0</v>
      </c>
      <c r="J15" s="66">
        <f t="shared" si="1"/>
        <v>0</v>
      </c>
      <c r="K15" s="66">
        <f t="shared" si="2"/>
        <v>4197.6000000000004</v>
      </c>
      <c r="L15" s="68">
        <v>4197.6000000000004</v>
      </c>
      <c r="M15" s="69">
        <v>0.75</v>
      </c>
      <c r="N15" s="66">
        <f t="shared" si="3"/>
        <v>3148.2</v>
      </c>
      <c r="O15" s="66">
        <f t="shared" si="4"/>
        <v>1049.4000000000001</v>
      </c>
      <c r="P15" s="66">
        <f t="shared" si="5"/>
        <v>1049.4000000000001</v>
      </c>
      <c r="Q15" s="64"/>
    </row>
    <row r="16" spans="1:17" ht="38.25" x14ac:dyDescent="0.2">
      <c r="A16" s="61" t="s">
        <v>10</v>
      </c>
      <c r="B16" s="137" t="s">
        <v>104</v>
      </c>
      <c r="C16" s="63" t="s">
        <v>96</v>
      </c>
      <c r="D16" s="64" t="s">
        <v>75</v>
      </c>
      <c r="E16" s="65" t="s">
        <v>26</v>
      </c>
      <c r="F16" s="65">
        <v>12</v>
      </c>
      <c r="G16" s="65">
        <v>137.80000000000001</v>
      </c>
      <c r="H16" s="66">
        <f>ROUND(F16*G16,2)</f>
        <v>1653.6</v>
      </c>
      <c r="I16" s="67">
        <v>0.22</v>
      </c>
      <c r="J16" s="66">
        <f>+I16*H16</f>
        <v>363.79199999999997</v>
      </c>
      <c r="K16" s="66">
        <f>ROUND(H16+J16,2)</f>
        <v>2017.39</v>
      </c>
      <c r="L16" s="68">
        <v>1653.6</v>
      </c>
      <c r="M16" s="69">
        <v>0.75</v>
      </c>
      <c r="N16" s="66">
        <f>ROUND(+L16*M16,2)</f>
        <v>1240.2</v>
      </c>
      <c r="O16" s="66">
        <f>ROUND(+H16-N16,2)</f>
        <v>413.4</v>
      </c>
      <c r="P16" s="66">
        <f>ROUND(+K16-N16,2)</f>
        <v>777.19</v>
      </c>
      <c r="Q16" s="64"/>
    </row>
    <row r="17" spans="1:17" ht="38.25" x14ac:dyDescent="0.2">
      <c r="A17" s="61" t="s">
        <v>10</v>
      </c>
      <c r="B17" s="137" t="s">
        <v>101</v>
      </c>
      <c r="C17" s="63" t="s">
        <v>91</v>
      </c>
      <c r="D17" s="64" t="s">
        <v>75</v>
      </c>
      <c r="E17" s="65" t="s">
        <v>27</v>
      </c>
      <c r="F17" s="65">
        <v>234</v>
      </c>
      <c r="G17" s="65">
        <v>213.821880341</v>
      </c>
      <c r="H17" s="66">
        <f>ROUND(F17*G17,2)</f>
        <v>50034.32</v>
      </c>
      <c r="I17" s="67">
        <v>9.5000000000000001E-2</v>
      </c>
      <c r="J17" s="66">
        <f t="shared" si="1"/>
        <v>4753.2604000000001</v>
      </c>
      <c r="K17" s="66">
        <f t="shared" si="2"/>
        <v>54787.58</v>
      </c>
      <c r="L17" s="68">
        <v>40784.28</v>
      </c>
      <c r="M17" s="138">
        <v>0.75</v>
      </c>
      <c r="N17" s="66">
        <f t="shared" si="3"/>
        <v>30588.21</v>
      </c>
      <c r="O17" s="66">
        <f t="shared" si="4"/>
        <v>19446.11</v>
      </c>
      <c r="P17" s="66">
        <f t="shared" si="5"/>
        <v>24199.37</v>
      </c>
      <c r="Q17" s="64"/>
    </row>
    <row r="18" spans="1:17" x14ac:dyDescent="0.2">
      <c r="A18" s="61" t="s">
        <v>10</v>
      </c>
      <c r="B18" s="62"/>
      <c r="C18" s="63"/>
      <c r="D18" s="64"/>
      <c r="E18" s="65"/>
      <c r="F18" s="65"/>
      <c r="G18" s="65"/>
      <c r="H18" s="66">
        <f>ROUND(F18*G18,2)</f>
        <v>0</v>
      </c>
      <c r="I18" s="67"/>
      <c r="J18" s="66">
        <f t="shared" si="1"/>
        <v>0</v>
      </c>
      <c r="K18" s="66">
        <f t="shared" si="2"/>
        <v>0</v>
      </c>
      <c r="L18" s="68"/>
      <c r="M18" s="69">
        <v>0.75</v>
      </c>
      <c r="N18" s="66">
        <f t="shared" si="3"/>
        <v>0</v>
      </c>
      <c r="O18" s="66">
        <f t="shared" si="4"/>
        <v>0</v>
      </c>
      <c r="P18" s="66">
        <f t="shared" si="5"/>
        <v>0</v>
      </c>
      <c r="Q18" s="64"/>
    </row>
    <row r="19" spans="1:17" x14ac:dyDescent="0.2">
      <c r="A19" s="61" t="s">
        <v>10</v>
      </c>
      <c r="B19" s="62"/>
      <c r="C19" s="63"/>
      <c r="D19" s="64"/>
      <c r="E19" s="65"/>
      <c r="F19" s="65"/>
      <c r="G19" s="65"/>
      <c r="H19" s="66">
        <f t="shared" si="0"/>
        <v>0</v>
      </c>
      <c r="I19" s="67"/>
      <c r="J19" s="66">
        <f t="shared" si="1"/>
        <v>0</v>
      </c>
      <c r="K19" s="66">
        <f t="shared" si="2"/>
        <v>0</v>
      </c>
      <c r="L19" s="68"/>
      <c r="M19" s="69">
        <v>0.75</v>
      </c>
      <c r="N19" s="66">
        <f t="shared" si="3"/>
        <v>0</v>
      </c>
      <c r="O19" s="66">
        <f t="shared" si="4"/>
        <v>0</v>
      </c>
      <c r="P19" s="66">
        <f t="shared" si="5"/>
        <v>0</v>
      </c>
      <c r="Q19" s="64"/>
    </row>
    <row r="20" spans="1:17" x14ac:dyDescent="0.2">
      <c r="A20" s="61" t="s">
        <v>10</v>
      </c>
      <c r="B20" s="62"/>
      <c r="C20" s="63"/>
      <c r="D20" s="64"/>
      <c r="E20" s="65"/>
      <c r="F20" s="65"/>
      <c r="G20" s="65"/>
      <c r="H20" s="66">
        <f t="shared" si="0"/>
        <v>0</v>
      </c>
      <c r="I20" s="67"/>
      <c r="J20" s="66">
        <f t="shared" si="1"/>
        <v>0</v>
      </c>
      <c r="K20" s="66">
        <f t="shared" si="2"/>
        <v>0</v>
      </c>
      <c r="L20" s="68"/>
      <c r="M20" s="69">
        <v>0.75</v>
      </c>
      <c r="N20" s="66">
        <f t="shared" si="3"/>
        <v>0</v>
      </c>
      <c r="O20" s="66">
        <f t="shared" si="4"/>
        <v>0</v>
      </c>
      <c r="P20" s="66">
        <f t="shared" si="5"/>
        <v>0</v>
      </c>
      <c r="Q20" s="64"/>
    </row>
    <row r="21" spans="1:17" x14ac:dyDescent="0.2">
      <c r="A21" s="61" t="s">
        <v>10</v>
      </c>
      <c r="B21" s="62"/>
      <c r="C21" s="63"/>
      <c r="D21" s="64"/>
      <c r="E21" s="65"/>
      <c r="F21" s="65"/>
      <c r="G21" s="65"/>
      <c r="H21" s="66">
        <f t="shared" si="0"/>
        <v>0</v>
      </c>
      <c r="I21" s="67"/>
      <c r="J21" s="66">
        <f t="shared" si="1"/>
        <v>0</v>
      </c>
      <c r="K21" s="66">
        <f t="shared" si="2"/>
        <v>0</v>
      </c>
      <c r="L21" s="68"/>
      <c r="M21" s="69">
        <v>0.75</v>
      </c>
      <c r="N21" s="66">
        <f t="shared" si="3"/>
        <v>0</v>
      </c>
      <c r="O21" s="66">
        <f t="shared" si="4"/>
        <v>0</v>
      </c>
      <c r="P21" s="66">
        <f t="shared" si="5"/>
        <v>0</v>
      </c>
      <c r="Q21" s="64"/>
    </row>
    <row r="22" spans="1:17" ht="15.75" thickBot="1" x14ac:dyDescent="0.25">
      <c r="A22" s="70" t="s">
        <v>10</v>
      </c>
      <c r="B22" s="71"/>
      <c r="C22" s="72"/>
      <c r="D22" s="64"/>
      <c r="E22" s="73"/>
      <c r="F22" s="73"/>
      <c r="G22" s="73"/>
      <c r="H22" s="74">
        <f t="shared" si="0"/>
        <v>0</v>
      </c>
      <c r="I22" s="75"/>
      <c r="J22" s="74">
        <f t="shared" si="1"/>
        <v>0</v>
      </c>
      <c r="K22" s="74">
        <f t="shared" si="2"/>
        <v>0</v>
      </c>
      <c r="L22" s="76"/>
      <c r="M22" s="77">
        <v>0.75</v>
      </c>
      <c r="N22" s="74">
        <f t="shared" si="3"/>
        <v>0</v>
      </c>
      <c r="O22" s="74">
        <f t="shared" si="4"/>
        <v>0</v>
      </c>
      <c r="P22" s="74">
        <f t="shared" si="5"/>
        <v>0</v>
      </c>
      <c r="Q22" s="78"/>
    </row>
    <row r="23" spans="1:17" ht="15.75" thickTop="1" x14ac:dyDescent="0.2">
      <c r="A23" s="79" t="s">
        <v>11</v>
      </c>
      <c r="B23" s="80"/>
      <c r="C23" s="81"/>
      <c r="D23" s="64"/>
      <c r="E23" s="82"/>
      <c r="F23" s="82"/>
      <c r="G23" s="82"/>
      <c r="H23" s="83">
        <f t="shared" si="0"/>
        <v>0</v>
      </c>
      <c r="I23" s="84"/>
      <c r="J23" s="83">
        <f t="shared" si="1"/>
        <v>0</v>
      </c>
      <c r="K23" s="83">
        <f t="shared" si="2"/>
        <v>0</v>
      </c>
      <c r="L23" s="85"/>
      <c r="M23" s="86">
        <v>0.75</v>
      </c>
      <c r="N23" s="83">
        <f t="shared" si="3"/>
        <v>0</v>
      </c>
      <c r="O23" s="83">
        <f t="shared" si="4"/>
        <v>0</v>
      </c>
      <c r="P23" s="83">
        <f t="shared" si="5"/>
        <v>0</v>
      </c>
      <c r="Q23" s="87"/>
    </row>
    <row r="24" spans="1:17" x14ac:dyDescent="0.2">
      <c r="A24" s="88" t="s">
        <v>11</v>
      </c>
      <c r="B24" s="62"/>
      <c r="C24" s="63"/>
      <c r="D24" s="64"/>
      <c r="E24" s="65"/>
      <c r="F24" s="65"/>
      <c r="G24" s="65"/>
      <c r="H24" s="66">
        <f t="shared" si="0"/>
        <v>0</v>
      </c>
      <c r="I24" s="67"/>
      <c r="J24" s="66">
        <f t="shared" si="1"/>
        <v>0</v>
      </c>
      <c r="K24" s="66">
        <f t="shared" si="2"/>
        <v>0</v>
      </c>
      <c r="L24" s="68"/>
      <c r="M24" s="69">
        <v>0.75</v>
      </c>
      <c r="N24" s="66">
        <f t="shared" si="3"/>
        <v>0</v>
      </c>
      <c r="O24" s="66">
        <f t="shared" si="4"/>
        <v>0</v>
      </c>
      <c r="P24" s="66">
        <f t="shared" si="5"/>
        <v>0</v>
      </c>
      <c r="Q24" s="64"/>
    </row>
    <row r="25" spans="1:17" x14ac:dyDescent="0.2">
      <c r="A25" s="88" t="s">
        <v>11</v>
      </c>
      <c r="B25" s="62"/>
      <c r="C25" s="63"/>
      <c r="D25" s="64"/>
      <c r="E25" s="65"/>
      <c r="F25" s="65"/>
      <c r="G25" s="65"/>
      <c r="H25" s="66">
        <f t="shared" si="0"/>
        <v>0</v>
      </c>
      <c r="I25" s="67"/>
      <c r="J25" s="66">
        <f t="shared" si="1"/>
        <v>0</v>
      </c>
      <c r="K25" s="66">
        <f t="shared" si="2"/>
        <v>0</v>
      </c>
      <c r="L25" s="68"/>
      <c r="M25" s="69">
        <v>0.75</v>
      </c>
      <c r="N25" s="66">
        <f t="shared" si="3"/>
        <v>0</v>
      </c>
      <c r="O25" s="66">
        <f t="shared" si="4"/>
        <v>0</v>
      </c>
      <c r="P25" s="66">
        <f t="shared" si="5"/>
        <v>0</v>
      </c>
      <c r="Q25" s="64"/>
    </row>
    <row r="26" spans="1:17" x14ac:dyDescent="0.2">
      <c r="A26" s="88" t="s">
        <v>11</v>
      </c>
      <c r="B26" s="62"/>
      <c r="C26" s="63"/>
      <c r="D26" s="64"/>
      <c r="E26" s="65"/>
      <c r="F26" s="65"/>
      <c r="G26" s="65"/>
      <c r="H26" s="66">
        <f t="shared" si="0"/>
        <v>0</v>
      </c>
      <c r="I26" s="67"/>
      <c r="J26" s="66">
        <f t="shared" si="1"/>
        <v>0</v>
      </c>
      <c r="K26" s="66">
        <f t="shared" si="2"/>
        <v>0</v>
      </c>
      <c r="L26" s="68"/>
      <c r="M26" s="69">
        <v>0.75</v>
      </c>
      <c r="N26" s="66">
        <f t="shared" si="3"/>
        <v>0</v>
      </c>
      <c r="O26" s="66">
        <f t="shared" si="4"/>
        <v>0</v>
      </c>
      <c r="P26" s="66">
        <f t="shared" si="5"/>
        <v>0</v>
      </c>
      <c r="Q26" s="64"/>
    </row>
    <row r="27" spans="1:17" x14ac:dyDescent="0.2">
      <c r="A27" s="88" t="s">
        <v>11</v>
      </c>
      <c r="B27" s="62"/>
      <c r="C27" s="63"/>
      <c r="D27" s="64"/>
      <c r="E27" s="65"/>
      <c r="F27" s="65"/>
      <c r="G27" s="65"/>
      <c r="H27" s="66">
        <f t="shared" si="0"/>
        <v>0</v>
      </c>
      <c r="I27" s="67"/>
      <c r="J27" s="66">
        <f t="shared" si="1"/>
        <v>0</v>
      </c>
      <c r="K27" s="66">
        <f t="shared" si="2"/>
        <v>0</v>
      </c>
      <c r="L27" s="68"/>
      <c r="M27" s="69">
        <v>0.75</v>
      </c>
      <c r="N27" s="66">
        <f t="shared" si="3"/>
        <v>0</v>
      </c>
      <c r="O27" s="66">
        <f t="shared" si="4"/>
        <v>0</v>
      </c>
      <c r="P27" s="66">
        <f t="shared" si="5"/>
        <v>0</v>
      </c>
      <c r="Q27" s="64"/>
    </row>
    <row r="28" spans="1:17" x14ac:dyDescent="0.2">
      <c r="A28" s="88" t="s">
        <v>11</v>
      </c>
      <c r="B28" s="62"/>
      <c r="C28" s="63"/>
      <c r="D28" s="64"/>
      <c r="E28" s="65"/>
      <c r="F28" s="65"/>
      <c r="G28" s="65"/>
      <c r="H28" s="66">
        <f t="shared" si="0"/>
        <v>0</v>
      </c>
      <c r="I28" s="67"/>
      <c r="J28" s="66">
        <f t="shared" si="1"/>
        <v>0</v>
      </c>
      <c r="K28" s="66">
        <f t="shared" si="2"/>
        <v>0</v>
      </c>
      <c r="L28" s="68"/>
      <c r="M28" s="69">
        <v>0.75</v>
      </c>
      <c r="N28" s="66">
        <f t="shared" si="3"/>
        <v>0</v>
      </c>
      <c r="O28" s="66">
        <f t="shared" si="4"/>
        <v>0</v>
      </c>
      <c r="P28" s="66">
        <f t="shared" si="5"/>
        <v>0</v>
      </c>
      <c r="Q28" s="64"/>
    </row>
    <row r="29" spans="1:17" x14ac:dyDescent="0.2">
      <c r="A29" s="88" t="s">
        <v>11</v>
      </c>
      <c r="B29" s="62"/>
      <c r="C29" s="63"/>
      <c r="D29" s="64"/>
      <c r="E29" s="65"/>
      <c r="F29" s="65"/>
      <c r="G29" s="65"/>
      <c r="H29" s="66">
        <f t="shared" si="0"/>
        <v>0</v>
      </c>
      <c r="I29" s="67"/>
      <c r="J29" s="66">
        <f t="shared" si="1"/>
        <v>0</v>
      </c>
      <c r="K29" s="66">
        <f t="shared" si="2"/>
        <v>0</v>
      </c>
      <c r="L29" s="68"/>
      <c r="M29" s="69">
        <v>0.75</v>
      </c>
      <c r="N29" s="66">
        <f t="shared" si="3"/>
        <v>0</v>
      </c>
      <c r="O29" s="66">
        <f t="shared" si="4"/>
        <v>0</v>
      </c>
      <c r="P29" s="66">
        <f t="shared" si="5"/>
        <v>0</v>
      </c>
      <c r="Q29" s="64"/>
    </row>
    <row r="30" spans="1:17" ht="15.75" thickBot="1" x14ac:dyDescent="0.25">
      <c r="A30" s="88" t="s">
        <v>11</v>
      </c>
      <c r="B30" s="89"/>
      <c r="C30" s="90"/>
      <c r="D30" s="64"/>
      <c r="E30" s="91"/>
      <c r="F30" s="91"/>
      <c r="G30" s="91"/>
      <c r="H30" s="66">
        <f t="shared" si="0"/>
        <v>0</v>
      </c>
      <c r="I30" s="67"/>
      <c r="J30" s="66">
        <f t="shared" si="1"/>
        <v>0</v>
      </c>
      <c r="K30" s="66">
        <f t="shared" si="2"/>
        <v>0</v>
      </c>
      <c r="L30" s="92"/>
      <c r="M30" s="69">
        <v>0.75</v>
      </c>
      <c r="N30" s="66">
        <f t="shared" si="3"/>
        <v>0</v>
      </c>
      <c r="O30" s="66">
        <f t="shared" si="4"/>
        <v>0</v>
      </c>
      <c r="P30" s="66">
        <f t="shared" si="5"/>
        <v>0</v>
      </c>
      <c r="Q30" s="93"/>
    </row>
    <row r="31" spans="1:17" ht="15.75" thickTop="1" x14ac:dyDescent="0.2">
      <c r="A31" s="88" t="s">
        <v>11</v>
      </c>
      <c r="B31" s="80"/>
      <c r="C31" s="81"/>
      <c r="D31" s="64"/>
      <c r="E31" s="82"/>
      <c r="F31" s="82"/>
      <c r="G31" s="82"/>
      <c r="H31" s="66">
        <f t="shared" si="0"/>
        <v>0</v>
      </c>
      <c r="I31" s="67"/>
      <c r="J31" s="66">
        <f t="shared" si="1"/>
        <v>0</v>
      </c>
      <c r="K31" s="66">
        <f t="shared" si="2"/>
        <v>0</v>
      </c>
      <c r="L31" s="85"/>
      <c r="M31" s="69">
        <v>0.75</v>
      </c>
      <c r="N31" s="66">
        <f t="shared" si="3"/>
        <v>0</v>
      </c>
      <c r="O31" s="66">
        <f t="shared" si="4"/>
        <v>0</v>
      </c>
      <c r="P31" s="66">
        <f t="shared" si="5"/>
        <v>0</v>
      </c>
      <c r="Q31" s="87"/>
    </row>
    <row r="32" spans="1:17" x14ac:dyDescent="0.2">
      <c r="A32" s="88" t="s">
        <v>11</v>
      </c>
      <c r="B32" s="62"/>
      <c r="C32" s="63"/>
      <c r="D32" s="64"/>
      <c r="E32" s="65"/>
      <c r="F32" s="65"/>
      <c r="G32" s="65"/>
      <c r="H32" s="66">
        <f t="shared" si="0"/>
        <v>0</v>
      </c>
      <c r="I32" s="67"/>
      <c r="J32" s="66">
        <f t="shared" si="1"/>
        <v>0</v>
      </c>
      <c r="K32" s="66">
        <f t="shared" si="2"/>
        <v>0</v>
      </c>
      <c r="L32" s="68"/>
      <c r="M32" s="69">
        <v>0.75</v>
      </c>
      <c r="N32" s="66">
        <f t="shared" si="3"/>
        <v>0</v>
      </c>
      <c r="O32" s="66">
        <f t="shared" si="4"/>
        <v>0</v>
      </c>
      <c r="P32" s="66">
        <f t="shared" si="5"/>
        <v>0</v>
      </c>
      <c r="Q32" s="64"/>
    </row>
    <row r="33" spans="1:17" x14ac:dyDescent="0.2">
      <c r="A33" s="88" t="s">
        <v>11</v>
      </c>
      <c r="B33" s="62"/>
      <c r="C33" s="63"/>
      <c r="D33" s="64"/>
      <c r="E33" s="65"/>
      <c r="F33" s="65"/>
      <c r="G33" s="65"/>
      <c r="H33" s="66">
        <f t="shared" si="0"/>
        <v>0</v>
      </c>
      <c r="I33" s="67"/>
      <c r="J33" s="66">
        <f t="shared" si="1"/>
        <v>0</v>
      </c>
      <c r="K33" s="66">
        <f t="shared" si="2"/>
        <v>0</v>
      </c>
      <c r="L33" s="68"/>
      <c r="M33" s="69">
        <v>0.75</v>
      </c>
      <c r="N33" s="66">
        <f t="shared" si="3"/>
        <v>0</v>
      </c>
      <c r="O33" s="66">
        <f t="shared" si="4"/>
        <v>0</v>
      </c>
      <c r="P33" s="66">
        <f t="shared" si="5"/>
        <v>0</v>
      </c>
      <c r="Q33" s="64"/>
    </row>
    <row r="34" spans="1:17" x14ac:dyDescent="0.2">
      <c r="A34" s="88" t="s">
        <v>11</v>
      </c>
      <c r="B34" s="62"/>
      <c r="C34" s="63"/>
      <c r="D34" s="64"/>
      <c r="E34" s="65"/>
      <c r="F34" s="65"/>
      <c r="G34" s="65"/>
      <c r="H34" s="66">
        <f t="shared" si="0"/>
        <v>0</v>
      </c>
      <c r="I34" s="67"/>
      <c r="J34" s="66">
        <f t="shared" si="1"/>
        <v>0</v>
      </c>
      <c r="K34" s="66">
        <f t="shared" si="2"/>
        <v>0</v>
      </c>
      <c r="L34" s="68"/>
      <c r="M34" s="69">
        <v>0.75</v>
      </c>
      <c r="N34" s="66">
        <f t="shared" si="3"/>
        <v>0</v>
      </c>
      <c r="O34" s="66">
        <f t="shared" si="4"/>
        <v>0</v>
      </c>
      <c r="P34" s="66">
        <f t="shared" si="5"/>
        <v>0</v>
      </c>
      <c r="Q34" s="64"/>
    </row>
    <row r="35" spans="1:17" x14ac:dyDescent="0.2">
      <c r="A35" s="88" t="s">
        <v>11</v>
      </c>
      <c r="B35" s="62"/>
      <c r="C35" s="63"/>
      <c r="D35" s="64"/>
      <c r="E35" s="65"/>
      <c r="F35" s="65"/>
      <c r="G35" s="65"/>
      <c r="H35" s="66">
        <f t="shared" si="0"/>
        <v>0</v>
      </c>
      <c r="I35" s="67"/>
      <c r="J35" s="66">
        <f t="shared" si="1"/>
        <v>0</v>
      </c>
      <c r="K35" s="66">
        <f t="shared" si="2"/>
        <v>0</v>
      </c>
      <c r="L35" s="68"/>
      <c r="M35" s="69">
        <v>0.75</v>
      </c>
      <c r="N35" s="66">
        <f t="shared" si="3"/>
        <v>0</v>
      </c>
      <c r="O35" s="66">
        <f t="shared" si="4"/>
        <v>0</v>
      </c>
      <c r="P35" s="66">
        <f t="shared" si="5"/>
        <v>0</v>
      </c>
      <c r="Q35" s="64"/>
    </row>
    <row r="36" spans="1:17" x14ac:dyDescent="0.2">
      <c r="A36" s="88" t="s">
        <v>11</v>
      </c>
      <c r="B36" s="62"/>
      <c r="C36" s="63"/>
      <c r="D36" s="64"/>
      <c r="E36" s="65"/>
      <c r="F36" s="65"/>
      <c r="G36" s="65"/>
      <c r="H36" s="66">
        <f t="shared" si="0"/>
        <v>0</v>
      </c>
      <c r="I36" s="67"/>
      <c r="J36" s="66">
        <f t="shared" si="1"/>
        <v>0</v>
      </c>
      <c r="K36" s="66">
        <f t="shared" si="2"/>
        <v>0</v>
      </c>
      <c r="L36" s="68"/>
      <c r="M36" s="69">
        <v>0.75</v>
      </c>
      <c r="N36" s="66">
        <f t="shared" si="3"/>
        <v>0</v>
      </c>
      <c r="O36" s="66">
        <f t="shared" si="4"/>
        <v>0</v>
      </c>
      <c r="P36" s="66">
        <f t="shared" si="5"/>
        <v>0</v>
      </c>
      <c r="Q36" s="64"/>
    </row>
    <row r="37" spans="1:17" x14ac:dyDescent="0.2">
      <c r="A37" s="88" t="s">
        <v>11</v>
      </c>
      <c r="B37" s="62"/>
      <c r="C37" s="63"/>
      <c r="D37" s="64"/>
      <c r="E37" s="65"/>
      <c r="F37" s="65"/>
      <c r="G37" s="65"/>
      <c r="H37" s="66">
        <f t="shared" si="0"/>
        <v>0</v>
      </c>
      <c r="I37" s="67"/>
      <c r="J37" s="66">
        <f t="shared" si="1"/>
        <v>0</v>
      </c>
      <c r="K37" s="66">
        <f t="shared" si="2"/>
        <v>0</v>
      </c>
      <c r="L37" s="68"/>
      <c r="M37" s="69">
        <v>0.75</v>
      </c>
      <c r="N37" s="66">
        <f t="shared" si="3"/>
        <v>0</v>
      </c>
      <c r="O37" s="66">
        <f t="shared" si="4"/>
        <v>0</v>
      </c>
      <c r="P37" s="66">
        <f t="shared" si="5"/>
        <v>0</v>
      </c>
      <c r="Q37" s="64"/>
    </row>
    <row r="38" spans="1:17" x14ac:dyDescent="0.2">
      <c r="A38" s="88" t="s">
        <v>11</v>
      </c>
      <c r="B38" s="62"/>
      <c r="C38" s="63"/>
      <c r="D38" s="64"/>
      <c r="E38" s="65"/>
      <c r="F38" s="65"/>
      <c r="G38" s="65"/>
      <c r="H38" s="66">
        <f t="shared" si="0"/>
        <v>0</v>
      </c>
      <c r="I38" s="67"/>
      <c r="J38" s="66">
        <f t="shared" si="1"/>
        <v>0</v>
      </c>
      <c r="K38" s="66">
        <f t="shared" si="2"/>
        <v>0</v>
      </c>
      <c r="L38" s="68"/>
      <c r="M38" s="69">
        <v>0.75</v>
      </c>
      <c r="N38" s="66">
        <f t="shared" si="3"/>
        <v>0</v>
      </c>
      <c r="O38" s="66">
        <f t="shared" si="4"/>
        <v>0</v>
      </c>
      <c r="P38" s="66">
        <f t="shared" si="5"/>
        <v>0</v>
      </c>
      <c r="Q38" s="64"/>
    </row>
    <row r="39" spans="1:17" ht="15.75" thickBot="1" x14ac:dyDescent="0.25">
      <c r="A39" s="94" t="s">
        <v>11</v>
      </c>
      <c r="B39" s="71"/>
      <c r="C39" s="72"/>
      <c r="D39" s="64"/>
      <c r="E39" s="73"/>
      <c r="F39" s="73"/>
      <c r="G39" s="73"/>
      <c r="H39" s="100">
        <f t="shared" si="0"/>
        <v>0</v>
      </c>
      <c r="I39" s="75"/>
      <c r="J39" s="74">
        <f t="shared" si="1"/>
        <v>0</v>
      </c>
      <c r="K39" s="74">
        <f t="shared" si="2"/>
        <v>0</v>
      </c>
      <c r="L39" s="76"/>
      <c r="M39" s="77">
        <v>0.75</v>
      </c>
      <c r="N39" s="74">
        <f t="shared" si="3"/>
        <v>0</v>
      </c>
      <c r="O39" s="74">
        <f t="shared" si="4"/>
        <v>0</v>
      </c>
      <c r="P39" s="74">
        <f t="shared" si="5"/>
        <v>0</v>
      </c>
      <c r="Q39" s="78"/>
    </row>
    <row r="40" spans="1:17" ht="15.75" thickTop="1" x14ac:dyDescent="0.2">
      <c r="A40" s="95" t="s">
        <v>38</v>
      </c>
      <c r="B40" s="80"/>
      <c r="C40" s="81"/>
      <c r="D40" s="64"/>
      <c r="E40" s="82"/>
      <c r="F40" s="82"/>
      <c r="G40" s="82"/>
      <c r="H40" s="121">
        <f t="shared" si="0"/>
        <v>0</v>
      </c>
      <c r="I40" s="84"/>
      <c r="J40" s="83">
        <f t="shared" si="1"/>
        <v>0</v>
      </c>
      <c r="K40" s="83">
        <f t="shared" si="2"/>
        <v>0</v>
      </c>
      <c r="L40" s="85"/>
      <c r="M40" s="86">
        <v>0.75</v>
      </c>
      <c r="N40" s="83">
        <f t="shared" si="3"/>
        <v>0</v>
      </c>
      <c r="O40" s="83">
        <f t="shared" si="4"/>
        <v>0</v>
      </c>
      <c r="P40" s="83">
        <f t="shared" si="5"/>
        <v>0</v>
      </c>
      <c r="Q40" s="87"/>
    </row>
    <row r="41" spans="1:17" x14ac:dyDescent="0.2">
      <c r="A41" s="96" t="s">
        <v>38</v>
      </c>
      <c r="B41" s="62"/>
      <c r="C41" s="63"/>
      <c r="D41" s="64"/>
      <c r="E41" s="65"/>
      <c r="F41" s="65"/>
      <c r="G41" s="65"/>
      <c r="H41" s="66">
        <f t="shared" si="0"/>
        <v>0</v>
      </c>
      <c r="I41" s="67"/>
      <c r="J41" s="66">
        <f t="shared" si="1"/>
        <v>0</v>
      </c>
      <c r="K41" s="66">
        <f t="shared" si="2"/>
        <v>0</v>
      </c>
      <c r="L41" s="68"/>
      <c r="M41" s="69">
        <v>0.75</v>
      </c>
      <c r="N41" s="66">
        <f t="shared" si="3"/>
        <v>0</v>
      </c>
      <c r="O41" s="66">
        <f t="shared" si="4"/>
        <v>0</v>
      </c>
      <c r="P41" s="66">
        <f t="shared" si="5"/>
        <v>0</v>
      </c>
      <c r="Q41" s="64"/>
    </row>
    <row r="42" spans="1:17" x14ac:dyDescent="0.2">
      <c r="A42" s="96" t="s">
        <v>38</v>
      </c>
      <c r="B42" s="62"/>
      <c r="C42" s="63"/>
      <c r="D42" s="64"/>
      <c r="E42" s="65"/>
      <c r="F42" s="65"/>
      <c r="G42" s="65"/>
      <c r="H42" s="66">
        <f t="shared" si="0"/>
        <v>0</v>
      </c>
      <c r="I42" s="67"/>
      <c r="J42" s="66">
        <f t="shared" si="1"/>
        <v>0</v>
      </c>
      <c r="K42" s="66">
        <f t="shared" si="2"/>
        <v>0</v>
      </c>
      <c r="L42" s="68"/>
      <c r="M42" s="69">
        <v>0.75</v>
      </c>
      <c r="N42" s="66">
        <f t="shared" si="3"/>
        <v>0</v>
      </c>
      <c r="O42" s="66">
        <f t="shared" si="4"/>
        <v>0</v>
      </c>
      <c r="P42" s="66">
        <f t="shared" si="5"/>
        <v>0</v>
      </c>
      <c r="Q42" s="64"/>
    </row>
    <row r="43" spans="1:17" x14ac:dyDescent="0.2">
      <c r="A43" s="96" t="s">
        <v>38</v>
      </c>
      <c r="B43" s="62"/>
      <c r="C43" s="63"/>
      <c r="D43" s="64"/>
      <c r="E43" s="65"/>
      <c r="F43" s="65"/>
      <c r="G43" s="65"/>
      <c r="H43" s="66">
        <f t="shared" si="0"/>
        <v>0</v>
      </c>
      <c r="I43" s="67"/>
      <c r="J43" s="66">
        <f t="shared" si="1"/>
        <v>0</v>
      </c>
      <c r="K43" s="66">
        <f t="shared" si="2"/>
        <v>0</v>
      </c>
      <c r="L43" s="68"/>
      <c r="M43" s="69">
        <v>0.75</v>
      </c>
      <c r="N43" s="66">
        <f t="shared" si="3"/>
        <v>0</v>
      </c>
      <c r="O43" s="66">
        <f t="shared" si="4"/>
        <v>0</v>
      </c>
      <c r="P43" s="66">
        <f t="shared" si="5"/>
        <v>0</v>
      </c>
      <c r="Q43" s="64"/>
    </row>
    <row r="44" spans="1:17" x14ac:dyDescent="0.2">
      <c r="A44" s="96" t="s">
        <v>38</v>
      </c>
      <c r="B44" s="62"/>
      <c r="C44" s="63"/>
      <c r="D44" s="64"/>
      <c r="E44" s="65"/>
      <c r="F44" s="65"/>
      <c r="G44" s="65"/>
      <c r="H44" s="66">
        <f t="shared" si="0"/>
        <v>0</v>
      </c>
      <c r="I44" s="67"/>
      <c r="J44" s="66">
        <f t="shared" si="1"/>
        <v>0</v>
      </c>
      <c r="K44" s="66">
        <f t="shared" si="2"/>
        <v>0</v>
      </c>
      <c r="L44" s="68"/>
      <c r="M44" s="69">
        <v>0.75</v>
      </c>
      <c r="N44" s="66">
        <f t="shared" si="3"/>
        <v>0</v>
      </c>
      <c r="O44" s="66">
        <f t="shared" si="4"/>
        <v>0</v>
      </c>
      <c r="P44" s="66">
        <f t="shared" si="5"/>
        <v>0</v>
      </c>
      <c r="Q44" s="64"/>
    </row>
    <row r="45" spans="1:17" x14ac:dyDescent="0.2">
      <c r="A45" s="96" t="s">
        <v>38</v>
      </c>
      <c r="B45" s="62"/>
      <c r="C45" s="63"/>
      <c r="D45" s="64"/>
      <c r="E45" s="65"/>
      <c r="F45" s="65"/>
      <c r="G45" s="65"/>
      <c r="H45" s="66">
        <f t="shared" si="0"/>
        <v>0</v>
      </c>
      <c r="I45" s="67"/>
      <c r="J45" s="66">
        <f t="shared" si="1"/>
        <v>0</v>
      </c>
      <c r="K45" s="66">
        <f t="shared" si="2"/>
        <v>0</v>
      </c>
      <c r="L45" s="68"/>
      <c r="M45" s="69">
        <v>0.75</v>
      </c>
      <c r="N45" s="66">
        <f t="shared" si="3"/>
        <v>0</v>
      </c>
      <c r="O45" s="66">
        <f t="shared" si="4"/>
        <v>0</v>
      </c>
      <c r="P45" s="66">
        <f t="shared" si="5"/>
        <v>0</v>
      </c>
      <c r="Q45" s="64"/>
    </row>
    <row r="46" spans="1:17" x14ac:dyDescent="0.2">
      <c r="A46" s="96" t="s">
        <v>38</v>
      </c>
      <c r="B46" s="62"/>
      <c r="C46" s="63"/>
      <c r="D46" s="64"/>
      <c r="E46" s="65"/>
      <c r="F46" s="65"/>
      <c r="G46" s="65"/>
      <c r="H46" s="66">
        <f t="shared" si="0"/>
        <v>0</v>
      </c>
      <c r="I46" s="67"/>
      <c r="J46" s="66">
        <f t="shared" si="1"/>
        <v>0</v>
      </c>
      <c r="K46" s="66">
        <f t="shared" si="2"/>
        <v>0</v>
      </c>
      <c r="L46" s="68"/>
      <c r="M46" s="69">
        <v>0.75</v>
      </c>
      <c r="N46" s="66">
        <f t="shared" si="3"/>
        <v>0</v>
      </c>
      <c r="O46" s="66">
        <f t="shared" si="4"/>
        <v>0</v>
      </c>
      <c r="P46" s="66">
        <f t="shared" si="5"/>
        <v>0</v>
      </c>
      <c r="Q46" s="64"/>
    </row>
    <row r="47" spans="1:17" x14ac:dyDescent="0.2">
      <c r="A47" s="96" t="s">
        <v>38</v>
      </c>
      <c r="B47" s="62"/>
      <c r="C47" s="63"/>
      <c r="D47" s="64"/>
      <c r="E47" s="65"/>
      <c r="F47" s="65"/>
      <c r="G47" s="65"/>
      <c r="H47" s="66">
        <f t="shared" si="0"/>
        <v>0</v>
      </c>
      <c r="I47" s="67"/>
      <c r="J47" s="66">
        <f t="shared" si="1"/>
        <v>0</v>
      </c>
      <c r="K47" s="66">
        <f t="shared" si="2"/>
        <v>0</v>
      </c>
      <c r="L47" s="68"/>
      <c r="M47" s="69">
        <v>0.75</v>
      </c>
      <c r="N47" s="66">
        <f t="shared" si="3"/>
        <v>0</v>
      </c>
      <c r="O47" s="66">
        <f t="shared" si="4"/>
        <v>0</v>
      </c>
      <c r="P47" s="66">
        <f t="shared" si="5"/>
        <v>0</v>
      </c>
      <c r="Q47" s="64"/>
    </row>
    <row r="48" spans="1:17" x14ac:dyDescent="0.2">
      <c r="A48" s="96" t="s">
        <v>38</v>
      </c>
      <c r="B48" s="62"/>
      <c r="C48" s="63"/>
      <c r="D48" s="64"/>
      <c r="E48" s="65"/>
      <c r="F48" s="65"/>
      <c r="G48" s="65"/>
      <c r="H48" s="66">
        <f t="shared" si="0"/>
        <v>0</v>
      </c>
      <c r="I48" s="67"/>
      <c r="J48" s="66">
        <f t="shared" si="1"/>
        <v>0</v>
      </c>
      <c r="K48" s="66">
        <f t="shared" si="2"/>
        <v>0</v>
      </c>
      <c r="L48" s="68"/>
      <c r="M48" s="69">
        <v>0.75</v>
      </c>
      <c r="N48" s="66">
        <f t="shared" si="3"/>
        <v>0</v>
      </c>
      <c r="O48" s="66">
        <f t="shared" si="4"/>
        <v>0</v>
      </c>
      <c r="P48" s="66">
        <f t="shared" si="5"/>
        <v>0</v>
      </c>
      <c r="Q48" s="64"/>
    </row>
    <row r="49" spans="1:17" x14ac:dyDescent="0.2">
      <c r="A49" s="96" t="s">
        <v>38</v>
      </c>
      <c r="B49" s="62"/>
      <c r="C49" s="63"/>
      <c r="D49" s="64"/>
      <c r="E49" s="65"/>
      <c r="F49" s="65"/>
      <c r="G49" s="65"/>
      <c r="H49" s="66">
        <f t="shared" si="0"/>
        <v>0</v>
      </c>
      <c r="I49" s="67"/>
      <c r="J49" s="66">
        <f t="shared" si="1"/>
        <v>0</v>
      </c>
      <c r="K49" s="66">
        <f t="shared" si="2"/>
        <v>0</v>
      </c>
      <c r="L49" s="68"/>
      <c r="M49" s="69">
        <v>0.75</v>
      </c>
      <c r="N49" s="66">
        <f t="shared" si="3"/>
        <v>0</v>
      </c>
      <c r="O49" s="66">
        <f t="shared" si="4"/>
        <v>0</v>
      </c>
      <c r="P49" s="66">
        <f t="shared" si="5"/>
        <v>0</v>
      </c>
      <c r="Q49" s="64"/>
    </row>
    <row r="50" spans="1:17" x14ac:dyDescent="0.2">
      <c r="A50" s="96" t="s">
        <v>38</v>
      </c>
      <c r="B50" s="62"/>
      <c r="C50" s="63"/>
      <c r="D50" s="64"/>
      <c r="E50" s="65"/>
      <c r="F50" s="65"/>
      <c r="G50" s="65"/>
      <c r="H50" s="66">
        <f t="shared" si="0"/>
        <v>0</v>
      </c>
      <c r="I50" s="67"/>
      <c r="J50" s="66">
        <f t="shared" si="1"/>
        <v>0</v>
      </c>
      <c r="K50" s="66">
        <f t="shared" si="2"/>
        <v>0</v>
      </c>
      <c r="L50" s="68"/>
      <c r="M50" s="69">
        <v>0.75</v>
      </c>
      <c r="N50" s="66">
        <f t="shared" si="3"/>
        <v>0</v>
      </c>
      <c r="O50" s="66">
        <f t="shared" si="4"/>
        <v>0</v>
      </c>
      <c r="P50" s="66">
        <f t="shared" si="5"/>
        <v>0</v>
      </c>
      <c r="Q50" s="64"/>
    </row>
    <row r="51" spans="1:17" x14ac:dyDescent="0.2">
      <c r="A51" s="96" t="s">
        <v>38</v>
      </c>
      <c r="B51" s="62"/>
      <c r="C51" s="63"/>
      <c r="D51" s="64"/>
      <c r="E51" s="65"/>
      <c r="F51" s="65"/>
      <c r="G51" s="65"/>
      <c r="H51" s="66">
        <f t="shared" si="0"/>
        <v>0</v>
      </c>
      <c r="I51" s="67"/>
      <c r="J51" s="66">
        <f t="shared" si="1"/>
        <v>0</v>
      </c>
      <c r="K51" s="66">
        <f t="shared" si="2"/>
        <v>0</v>
      </c>
      <c r="L51" s="68"/>
      <c r="M51" s="69">
        <v>0.75</v>
      </c>
      <c r="N51" s="66">
        <f t="shared" si="3"/>
        <v>0</v>
      </c>
      <c r="O51" s="66">
        <f t="shared" si="4"/>
        <v>0</v>
      </c>
      <c r="P51" s="66">
        <f t="shared" si="5"/>
        <v>0</v>
      </c>
      <c r="Q51" s="64"/>
    </row>
    <row r="52" spans="1:17" x14ac:dyDescent="0.2">
      <c r="A52" s="96" t="s">
        <v>38</v>
      </c>
      <c r="B52" s="62"/>
      <c r="C52" s="63"/>
      <c r="D52" s="64"/>
      <c r="E52" s="65"/>
      <c r="F52" s="65"/>
      <c r="G52" s="65"/>
      <c r="H52" s="66">
        <f t="shared" si="0"/>
        <v>0</v>
      </c>
      <c r="I52" s="67"/>
      <c r="J52" s="66">
        <f t="shared" si="1"/>
        <v>0</v>
      </c>
      <c r="K52" s="66">
        <f t="shared" si="2"/>
        <v>0</v>
      </c>
      <c r="L52" s="68"/>
      <c r="M52" s="69">
        <v>0.75</v>
      </c>
      <c r="N52" s="66">
        <f t="shared" si="3"/>
        <v>0</v>
      </c>
      <c r="O52" s="66">
        <f t="shared" si="4"/>
        <v>0</v>
      </c>
      <c r="P52" s="66">
        <f t="shared" si="5"/>
        <v>0</v>
      </c>
      <c r="Q52" s="64"/>
    </row>
    <row r="53" spans="1:17" x14ac:dyDescent="0.2">
      <c r="A53" s="96" t="s">
        <v>38</v>
      </c>
      <c r="B53" s="62"/>
      <c r="C53" s="63"/>
      <c r="D53" s="64"/>
      <c r="E53" s="65"/>
      <c r="F53" s="65"/>
      <c r="G53" s="65"/>
      <c r="H53" s="66">
        <f t="shared" si="0"/>
        <v>0</v>
      </c>
      <c r="I53" s="67"/>
      <c r="J53" s="66">
        <f t="shared" si="1"/>
        <v>0</v>
      </c>
      <c r="K53" s="66">
        <f t="shared" si="2"/>
        <v>0</v>
      </c>
      <c r="L53" s="68"/>
      <c r="M53" s="69">
        <v>0.75</v>
      </c>
      <c r="N53" s="66">
        <f t="shared" si="3"/>
        <v>0</v>
      </c>
      <c r="O53" s="66">
        <f t="shared" si="4"/>
        <v>0</v>
      </c>
      <c r="P53" s="66">
        <f t="shared" si="5"/>
        <v>0</v>
      </c>
      <c r="Q53" s="64"/>
    </row>
    <row r="54" spans="1:17" x14ac:dyDescent="0.2">
      <c r="A54" s="96" t="s">
        <v>38</v>
      </c>
      <c r="B54" s="62"/>
      <c r="C54" s="63"/>
      <c r="D54" s="64"/>
      <c r="E54" s="65"/>
      <c r="F54" s="65"/>
      <c r="G54" s="65"/>
      <c r="H54" s="66">
        <f t="shared" si="0"/>
        <v>0</v>
      </c>
      <c r="I54" s="67"/>
      <c r="J54" s="66">
        <f t="shared" si="1"/>
        <v>0</v>
      </c>
      <c r="K54" s="66">
        <f t="shared" si="2"/>
        <v>0</v>
      </c>
      <c r="L54" s="68"/>
      <c r="M54" s="69">
        <v>0.75</v>
      </c>
      <c r="N54" s="66">
        <f t="shared" si="3"/>
        <v>0</v>
      </c>
      <c r="O54" s="66">
        <f t="shared" si="4"/>
        <v>0</v>
      </c>
      <c r="P54" s="66">
        <f t="shared" si="5"/>
        <v>0</v>
      </c>
      <c r="Q54" s="64"/>
    </row>
    <row r="55" spans="1:17" ht="15.75" thickBot="1" x14ac:dyDescent="0.25">
      <c r="A55" s="96" t="s">
        <v>38</v>
      </c>
      <c r="B55" s="97"/>
      <c r="C55" s="98"/>
      <c r="D55" s="64"/>
      <c r="E55" s="99"/>
      <c r="F55" s="99"/>
      <c r="G55" s="99"/>
      <c r="H55" s="66">
        <f t="shared" si="0"/>
        <v>0</v>
      </c>
      <c r="I55" s="67"/>
      <c r="J55" s="66">
        <f t="shared" si="1"/>
        <v>0</v>
      </c>
      <c r="K55" s="66">
        <f t="shared" si="2"/>
        <v>0</v>
      </c>
      <c r="L55" s="101"/>
      <c r="M55" s="69">
        <v>0.75</v>
      </c>
      <c r="N55" s="66">
        <f t="shared" si="3"/>
        <v>0</v>
      </c>
      <c r="O55" s="66">
        <f t="shared" si="4"/>
        <v>0</v>
      </c>
      <c r="P55" s="66">
        <f t="shared" si="5"/>
        <v>0</v>
      </c>
      <c r="Q55" s="64"/>
    </row>
    <row r="56" spans="1:17" s="19" customFormat="1" ht="51" customHeight="1" thickTop="1" thickBot="1" x14ac:dyDescent="0.25">
      <c r="A56" s="150"/>
      <c r="B56" s="151"/>
      <c r="C56" s="151"/>
      <c r="D56" s="151"/>
      <c r="E56" s="151"/>
      <c r="F56" s="151"/>
      <c r="G56" s="151"/>
      <c r="H56" s="102" t="s">
        <v>43</v>
      </c>
      <c r="I56" s="102"/>
      <c r="J56" s="102" t="s">
        <v>1</v>
      </c>
      <c r="K56" s="102" t="s">
        <v>45</v>
      </c>
      <c r="L56" s="120" t="s">
        <v>74</v>
      </c>
      <c r="M56" s="102" t="s">
        <v>7</v>
      </c>
      <c r="N56" s="102" t="s">
        <v>8</v>
      </c>
      <c r="O56" s="102" t="s">
        <v>60</v>
      </c>
      <c r="P56" s="102" t="s">
        <v>61</v>
      </c>
      <c r="Q56" s="103"/>
    </row>
    <row r="57" spans="1:17" ht="15.75" thickTop="1" x14ac:dyDescent="0.2">
      <c r="A57" s="144" t="s">
        <v>15</v>
      </c>
      <c r="B57" s="145"/>
      <c r="C57" s="145"/>
      <c r="D57" s="145"/>
      <c r="E57" s="145"/>
      <c r="F57" s="145"/>
      <c r="G57" s="146"/>
      <c r="H57" s="104">
        <f>SUM(H11:H22)</f>
        <v>69024.25</v>
      </c>
      <c r="I57" s="105" t="s">
        <v>41</v>
      </c>
      <c r="J57" s="104">
        <f>SUM(J11:J22)</f>
        <v>6840.4004000000004</v>
      </c>
      <c r="K57" s="104">
        <f>SUM(K11:K22)</f>
        <v>75864.649999999994</v>
      </c>
      <c r="L57" s="104">
        <f>SUM(L11:L22)</f>
        <v>59774.21</v>
      </c>
      <c r="M57" s="106" t="s">
        <v>41</v>
      </c>
      <c r="N57" s="104">
        <f>SUM(N11:N22)</f>
        <v>44830.66</v>
      </c>
      <c r="O57" s="104">
        <f>SUM(O11:O22)</f>
        <v>24193.59</v>
      </c>
      <c r="P57" s="107">
        <f>SUM(P11:P22)</f>
        <v>31033.989999999998</v>
      </c>
      <c r="Q57" s="108"/>
    </row>
    <row r="58" spans="1:17" x14ac:dyDescent="0.2">
      <c r="A58" s="157" t="s">
        <v>12</v>
      </c>
      <c r="B58" s="158"/>
      <c r="C58" s="158"/>
      <c r="D58" s="158"/>
      <c r="E58" s="158"/>
      <c r="F58" s="158"/>
      <c r="G58" s="159"/>
      <c r="H58" s="109">
        <f>SUM(H23:H39)</f>
        <v>0</v>
      </c>
      <c r="I58" s="38" t="s">
        <v>41</v>
      </c>
      <c r="J58" s="109">
        <f>SUM(J23:J39)</f>
        <v>0</v>
      </c>
      <c r="K58" s="109">
        <f>SUM(K23:K39)</f>
        <v>0</v>
      </c>
      <c r="L58" s="109">
        <f>SUM(L23:L39)</f>
        <v>0</v>
      </c>
      <c r="M58" s="110" t="s">
        <v>41</v>
      </c>
      <c r="N58" s="109">
        <f>SUM(N23:N39)</f>
        <v>0</v>
      </c>
      <c r="O58" s="109">
        <f>SUM(O23:O39)</f>
        <v>0</v>
      </c>
      <c r="P58" s="109">
        <f>SUM(P23:P39)</f>
        <v>0</v>
      </c>
      <c r="Q58" s="111"/>
    </row>
    <row r="59" spans="1:17" ht="15.75" thickBot="1" x14ac:dyDescent="0.25">
      <c r="A59" s="147" t="s">
        <v>39</v>
      </c>
      <c r="B59" s="148"/>
      <c r="C59" s="148"/>
      <c r="D59" s="148"/>
      <c r="E59" s="148"/>
      <c r="F59" s="148"/>
      <c r="G59" s="149"/>
      <c r="H59" s="112">
        <f>SUM(H40:H55)</f>
        <v>0</v>
      </c>
      <c r="I59" s="113" t="s">
        <v>41</v>
      </c>
      <c r="J59" s="112">
        <f>SUM(J40:J55)</f>
        <v>0</v>
      </c>
      <c r="K59" s="112">
        <f>SUM(K40:K55)</f>
        <v>0</v>
      </c>
      <c r="L59" s="112">
        <f>SUM(L40:L55)</f>
        <v>0</v>
      </c>
      <c r="M59" s="114" t="s">
        <v>41</v>
      </c>
      <c r="N59" s="112">
        <f>SUM(N40:N55)</f>
        <v>0</v>
      </c>
      <c r="O59" s="112">
        <f>SUM(O40:O55)</f>
        <v>0</v>
      </c>
      <c r="P59" s="112">
        <f>SUM(P40:P55)</f>
        <v>0</v>
      </c>
      <c r="Q59" s="115"/>
    </row>
    <row r="60" spans="1:17" s="3" customFormat="1" ht="24.75" customHeight="1" thickBot="1" x14ac:dyDescent="0.25">
      <c r="A60" s="152" t="s">
        <v>17</v>
      </c>
      <c r="B60" s="153" t="s">
        <v>0</v>
      </c>
      <c r="C60" s="153"/>
      <c r="D60" s="153"/>
      <c r="E60" s="153"/>
      <c r="F60" s="153"/>
      <c r="G60" s="154"/>
      <c r="H60" s="20">
        <f>SUM(H57:H59)</f>
        <v>69024.25</v>
      </c>
      <c r="I60" s="20"/>
      <c r="J60" s="20">
        <f t="shared" ref="J60:L60" si="6">SUM(J57:J59)</f>
        <v>6840.4004000000004</v>
      </c>
      <c r="K60" s="20">
        <f t="shared" si="6"/>
        <v>75864.649999999994</v>
      </c>
      <c r="L60" s="20">
        <f t="shared" si="6"/>
        <v>59774.21</v>
      </c>
      <c r="M60" s="20"/>
      <c r="N60" s="20">
        <f>SUM(N57:N59)</f>
        <v>44830.66</v>
      </c>
      <c r="O60" s="20">
        <f>SUM(O57:O59)</f>
        <v>24193.59</v>
      </c>
      <c r="P60" s="20">
        <f>SUM(P57:P59)</f>
        <v>31033.989999999998</v>
      </c>
      <c r="Q60" s="39"/>
    </row>
    <row r="61" spans="1:17" ht="20.25" customHeight="1" x14ac:dyDescent="0.2">
      <c r="A61" s="9"/>
      <c r="B61" s="9"/>
      <c r="C61" s="9"/>
      <c r="D61" s="10"/>
      <c r="E61" s="10"/>
      <c r="F61" s="10"/>
      <c r="G61" s="10"/>
      <c r="H61" s="10"/>
      <c r="I61" s="10"/>
      <c r="J61" s="14"/>
      <c r="K61" s="10"/>
      <c r="L61" s="10"/>
      <c r="M61" s="10"/>
      <c r="N61" s="14"/>
      <c r="O61" s="10"/>
      <c r="P61" s="10"/>
      <c r="Q61" s="10"/>
    </row>
    <row r="62" spans="1:17" ht="60" customHeight="1" x14ac:dyDescent="0.2">
      <c r="A62" s="13"/>
      <c r="B62" s="143" t="s">
        <v>102</v>
      </c>
      <c r="C62" s="143"/>
      <c r="D62" s="143"/>
      <c r="E62" s="11"/>
      <c r="F62" s="11"/>
      <c r="G62" s="11"/>
      <c r="H62" s="11"/>
      <c r="I62" s="11"/>
      <c r="J62" s="11"/>
      <c r="K62" s="11" t="s">
        <v>106</v>
      </c>
      <c r="L62" s="11"/>
      <c r="M62" s="11"/>
      <c r="N62" s="168"/>
      <c r="O62" s="11"/>
      <c r="P62" s="11"/>
      <c r="Q62" s="11"/>
    </row>
    <row r="63" spans="1:17" ht="60" customHeight="1" x14ac:dyDescent="0.2">
      <c r="A63" s="13"/>
      <c r="B63" s="123"/>
      <c r="C63" s="123"/>
      <c r="D63" s="123"/>
    </row>
    <row r="64" spans="1:17" ht="27.75" customHeight="1" x14ac:dyDescent="0.25">
      <c r="A64" s="34" t="s">
        <v>30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" ht="18" x14ac:dyDescent="0.25">
      <c r="A65" s="122" t="s">
        <v>84</v>
      </c>
    </row>
    <row r="66" spans="1:1" ht="18" x14ac:dyDescent="0.25">
      <c r="A66" s="122" t="s">
        <v>31</v>
      </c>
    </row>
    <row r="67" spans="1:1" ht="18" x14ac:dyDescent="0.25">
      <c r="A67" s="122" t="s">
        <v>32</v>
      </c>
    </row>
    <row r="68" spans="1:1" ht="18" x14ac:dyDescent="0.25">
      <c r="A68" s="122" t="s">
        <v>77</v>
      </c>
    </row>
    <row r="69" spans="1:1" ht="18" x14ac:dyDescent="0.25">
      <c r="A69" s="122" t="s">
        <v>78</v>
      </c>
    </row>
    <row r="70" spans="1:1" ht="18" x14ac:dyDescent="0.25">
      <c r="A70" s="122" t="s">
        <v>75</v>
      </c>
    </row>
    <row r="71" spans="1:1" ht="18" x14ac:dyDescent="0.25">
      <c r="A71" s="122" t="s">
        <v>76</v>
      </c>
    </row>
    <row r="72" spans="1:1" ht="18" x14ac:dyDescent="0.25">
      <c r="A72" s="122" t="s">
        <v>33</v>
      </c>
    </row>
    <row r="73" spans="1:1" ht="18" x14ac:dyDescent="0.25">
      <c r="A73" s="122" t="s">
        <v>70</v>
      </c>
    </row>
    <row r="74" spans="1:1" ht="18" x14ac:dyDescent="0.25">
      <c r="A74" s="122" t="s">
        <v>83</v>
      </c>
    </row>
    <row r="75" spans="1:1" ht="18" x14ac:dyDescent="0.25">
      <c r="A75" s="122" t="s">
        <v>56</v>
      </c>
    </row>
    <row r="77" spans="1:1" ht="18" x14ac:dyDescent="0.25">
      <c r="A77" s="35"/>
    </row>
    <row r="78" spans="1:1" ht="18" x14ac:dyDescent="0.25">
      <c r="A78" s="36"/>
    </row>
    <row r="79" spans="1:1" ht="18" x14ac:dyDescent="0.25">
      <c r="A79" s="36"/>
    </row>
    <row r="80" spans="1:1" ht="18" x14ac:dyDescent="0.25">
      <c r="A80" s="35"/>
    </row>
  </sheetData>
  <mergeCells count="13">
    <mergeCell ref="M7:O7"/>
    <mergeCell ref="M8:O8"/>
    <mergeCell ref="A58:G58"/>
    <mergeCell ref="A1:J1"/>
    <mergeCell ref="A2:J2"/>
    <mergeCell ref="A4:Q4"/>
    <mergeCell ref="A5:Q5"/>
    <mergeCell ref="A3:Q3"/>
    <mergeCell ref="B62:D62"/>
    <mergeCell ref="A57:G57"/>
    <mergeCell ref="A59:G59"/>
    <mergeCell ref="A56:G56"/>
    <mergeCell ref="A60:G60"/>
  </mergeCells>
  <phoneticPr fontId="0" type="noConversion"/>
  <conditionalFormatting sqref="N60">
    <cfRule type="cellIs" dxfId="239" priority="1" operator="lessThan">
      <formula>60000</formula>
    </cfRule>
    <cfRule type="cellIs" dxfId="238" priority="2" operator="greaterThan">
      <formula>60000</formula>
    </cfRule>
  </conditionalFormatting>
  <dataValidations xWindow="454" yWindow="927" count="4">
    <dataValidation type="list" allowBlank="1" showInputMessage="1" showErrorMessage="1" prompt="Izberite aktivnost s spustnega seznama. Aktivnost A1 in A2 se morata izvajati v obeh fazah." sqref="B11:B17 B18:B55" xr:uid="{00000000-0002-0000-0100-000000000000}">
      <formula1>Naziv_aktivnosti</formula1>
    </dataValidation>
    <dataValidation type="list" allowBlank="1" showInputMessage="1" showErrorMessage="1" promptTitle="Enota" prompt="Vrsto enote izberite iz spustnega seznama" sqref="E11:E17 E18:E55" xr:uid="{00000000-0002-0000-0100-000001000000}">
      <formula1>Enota</formula1>
    </dataValidation>
    <dataValidation type="list" allowBlank="1" showInputMessage="1" showErrorMessage="1" sqref="I18:I55" xr:uid="{00000000-0002-0000-0100-000002000000}">
      <formula1>$N$50:$N$52</formula1>
    </dataValidation>
    <dataValidation type="list" allowBlank="1" showInputMessage="1" showErrorMessage="1" prompt="Izberi kategorijo stroško iz spustnega seznama." sqref="D18:D55" xr:uid="{00000000-0002-0000-0100-000003000000}">
      <formula1>$A$49:$A$59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scale="54" fitToHeight="2" orientation="landscape" cellComments="asDisplayed" r:id="rId1"/>
  <rowBreaks count="1" manualBreakCount="1">
    <brk id="30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54" yWindow="927" count="3">
        <x14:dataValidation type="list" allowBlank="1" showInputMessage="1" showErrorMessage="1" prompt="S spustnega seznama izberi partnerja, ki bo izvajalec aktivnosti." xr:uid="{00000000-0002-0000-0100-000004000000}">
          <x14:formula1>
            <xm:f>'1. PODATKI-Navodila'!$A$7:$A$19</xm:f>
          </x14:formula1>
          <xm:sqref>C11:C17 C18:C55</xm:sqref>
        </x14:dataValidation>
        <x14:dataValidation type="list" allowBlank="1" showInputMessage="1" showErrorMessage="1" xr:uid="{00000000-0002-0000-0100-000005000000}">
          <x14:formula1>
            <xm:f>'1. PODATKI-Navodila'!$N$50:$N$52</xm:f>
          </x14:formula1>
          <xm:sqref>I11:I17</xm:sqref>
        </x14:dataValidation>
        <x14:dataValidation type="list" allowBlank="1" showInputMessage="1" showErrorMessage="1" prompt="Izberi kategorijo stroško iz spustnega seznama." xr:uid="{00000000-0002-0000-0100-000006000000}">
          <x14:formula1>
            <xm:f>'1. PODATKI-Navodila'!$A$49:$A$59</xm:f>
          </x14:formula1>
          <xm:sqref>D11:D17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4:F91"/>
  <sheetViews>
    <sheetView view="pageBreakPreview" zoomScale="80" zoomScaleNormal="100" zoomScaleSheetLayoutView="80" workbookViewId="0">
      <selection activeCell="A4" sqref="A4"/>
    </sheetView>
  </sheetViews>
  <sheetFormatPr defaultRowHeight="12.75" x14ac:dyDescent="0.2"/>
  <cols>
    <col min="1" max="1" width="75.28515625" bestFit="1" customWidth="1"/>
    <col min="2" max="2" width="37.42578125" bestFit="1" customWidth="1"/>
    <col min="3" max="3" width="41.5703125" bestFit="1" customWidth="1"/>
    <col min="4" max="4" width="50.5703125" bestFit="1" customWidth="1"/>
    <col min="5" max="5" width="37.140625" bestFit="1" customWidth="1"/>
    <col min="6" max="6" width="36.5703125" bestFit="1" customWidth="1"/>
    <col min="7" max="7" width="39" bestFit="1" customWidth="1"/>
    <col min="8" max="8" width="32.42578125" bestFit="1" customWidth="1"/>
    <col min="9" max="9" width="22.5703125" bestFit="1" customWidth="1"/>
  </cols>
  <sheetData>
    <row r="4" spans="1:6" ht="14.25" x14ac:dyDescent="0.2">
      <c r="A4" s="37" t="s">
        <v>14</v>
      </c>
      <c r="B4" s="37" t="s">
        <v>10</v>
      </c>
    </row>
    <row r="6" spans="1:6" x14ac:dyDescent="0.2">
      <c r="A6" s="16" t="s">
        <v>34</v>
      </c>
      <c r="B6" t="s">
        <v>59</v>
      </c>
      <c r="C6" t="s">
        <v>58</v>
      </c>
      <c r="D6" t="s">
        <v>71</v>
      </c>
      <c r="E6" t="s">
        <v>13</v>
      </c>
      <c r="F6" t="s">
        <v>62</v>
      </c>
    </row>
    <row r="7" spans="1:6" x14ac:dyDescent="0.2">
      <c r="A7" s="17" t="s">
        <v>35</v>
      </c>
      <c r="B7" s="18">
        <v>0</v>
      </c>
      <c r="C7" s="18">
        <v>0</v>
      </c>
      <c r="D7" s="18"/>
      <c r="E7" s="18">
        <v>0</v>
      </c>
      <c r="F7" s="18">
        <v>0</v>
      </c>
    </row>
    <row r="8" spans="1:6" x14ac:dyDescent="0.2">
      <c r="A8" s="17" t="s">
        <v>16</v>
      </c>
      <c r="B8" s="18">
        <v>0</v>
      </c>
      <c r="C8" s="18">
        <v>0</v>
      </c>
      <c r="D8" s="18"/>
      <c r="E8" s="18">
        <v>0</v>
      </c>
      <c r="F8" s="18">
        <v>0</v>
      </c>
    </row>
    <row r="9" spans="1:6" x14ac:dyDescent="0.2">
      <c r="A9" s="17" t="s">
        <v>57</v>
      </c>
      <c r="B9" s="18">
        <v>0</v>
      </c>
      <c r="C9" s="18">
        <v>0</v>
      </c>
      <c r="D9" s="18"/>
      <c r="E9" s="18">
        <v>0</v>
      </c>
      <c r="F9" s="18">
        <v>0</v>
      </c>
    </row>
    <row r="10" spans="1:6" x14ac:dyDescent="0.2">
      <c r="A10" s="17" t="s">
        <v>98</v>
      </c>
      <c r="B10" s="18">
        <v>5305.33</v>
      </c>
      <c r="C10" s="18">
        <v>5305.33</v>
      </c>
      <c r="D10" s="18">
        <v>5305.33</v>
      </c>
      <c r="E10" s="18">
        <v>3979</v>
      </c>
      <c r="F10" s="18">
        <v>1326.33</v>
      </c>
    </row>
    <row r="11" spans="1:6" x14ac:dyDescent="0.2">
      <c r="A11" s="17" t="s">
        <v>99</v>
      </c>
      <c r="B11" s="18">
        <v>9556.75</v>
      </c>
      <c r="C11" s="18">
        <v>7833.4</v>
      </c>
      <c r="D11" s="18">
        <v>7833.4</v>
      </c>
      <c r="E11" s="18">
        <v>5875.05</v>
      </c>
      <c r="F11" s="18">
        <v>3681.7</v>
      </c>
    </row>
    <row r="12" spans="1:6" x14ac:dyDescent="0.2">
      <c r="A12" s="17" t="s">
        <v>101</v>
      </c>
      <c r="B12" s="18">
        <v>54787.58</v>
      </c>
      <c r="C12" s="18">
        <v>50034.32</v>
      </c>
      <c r="D12" s="18">
        <v>40784.28</v>
      </c>
      <c r="E12" s="18">
        <v>30588.21</v>
      </c>
      <c r="F12" s="18">
        <v>24199.37</v>
      </c>
    </row>
    <row r="13" spans="1:6" x14ac:dyDescent="0.2">
      <c r="A13" s="17" t="s">
        <v>103</v>
      </c>
      <c r="B13" s="18">
        <v>4197.6000000000004</v>
      </c>
      <c r="C13" s="18">
        <v>4197.6000000000004</v>
      </c>
      <c r="D13" s="18">
        <v>4197.6000000000004</v>
      </c>
      <c r="E13" s="18">
        <v>3148.2</v>
      </c>
      <c r="F13" s="18">
        <v>1049.4000000000001</v>
      </c>
    </row>
    <row r="14" spans="1:6" x14ac:dyDescent="0.2">
      <c r="A14" s="17" t="s">
        <v>104</v>
      </c>
      <c r="B14" s="18">
        <v>2017.39</v>
      </c>
      <c r="C14" s="18">
        <v>1653.6</v>
      </c>
      <c r="D14" s="18">
        <v>1653.6</v>
      </c>
      <c r="E14" s="18">
        <v>1240.2</v>
      </c>
      <c r="F14" s="18">
        <v>777.19</v>
      </c>
    </row>
    <row r="15" spans="1:6" x14ac:dyDescent="0.2">
      <c r="A15" s="17" t="s">
        <v>36</v>
      </c>
      <c r="B15" s="18">
        <v>75864.650000000009</v>
      </c>
      <c r="C15" s="18">
        <v>69024.250000000015</v>
      </c>
      <c r="D15" s="18">
        <v>59774.209999999992</v>
      </c>
      <c r="E15" s="18">
        <v>44830.659999999989</v>
      </c>
      <c r="F15" s="18">
        <v>31033.989999999998</v>
      </c>
    </row>
    <row r="16" spans="1:6" x14ac:dyDescent="0.2">
      <c r="A16" s="17"/>
      <c r="B16" s="18"/>
      <c r="C16" s="18"/>
      <c r="D16" s="18"/>
      <c r="E16" s="18"/>
    </row>
    <row r="17" spans="1:6" x14ac:dyDescent="0.2">
      <c r="A17" s="17"/>
      <c r="B17" s="18"/>
      <c r="C17" s="18"/>
      <c r="D17" s="18"/>
      <c r="E17" s="18"/>
    </row>
    <row r="21" spans="1:6" ht="15" x14ac:dyDescent="0.25">
      <c r="A21" s="45" t="s">
        <v>14</v>
      </c>
      <c r="B21" s="45" t="s">
        <v>11</v>
      </c>
    </row>
    <row r="23" spans="1:6" x14ac:dyDescent="0.2">
      <c r="A23" s="16" t="s">
        <v>34</v>
      </c>
      <c r="B23" t="s">
        <v>59</v>
      </c>
      <c r="C23" t="s">
        <v>58</v>
      </c>
      <c r="D23" t="s">
        <v>71</v>
      </c>
      <c r="E23" t="s">
        <v>13</v>
      </c>
      <c r="F23" t="s">
        <v>62</v>
      </c>
    </row>
    <row r="24" spans="1:6" x14ac:dyDescent="0.2">
      <c r="A24" s="17" t="s">
        <v>35</v>
      </c>
      <c r="B24" s="18">
        <v>0</v>
      </c>
      <c r="C24" s="18">
        <v>0</v>
      </c>
      <c r="D24" s="18"/>
      <c r="E24" s="18">
        <v>0</v>
      </c>
      <c r="F24" s="18">
        <v>0</v>
      </c>
    </row>
    <row r="25" spans="1:6" x14ac:dyDescent="0.2">
      <c r="A25" s="17" t="s">
        <v>36</v>
      </c>
      <c r="B25" s="18">
        <v>0</v>
      </c>
      <c r="C25" s="18">
        <v>0</v>
      </c>
      <c r="D25" s="18"/>
      <c r="E25" s="18">
        <v>0</v>
      </c>
      <c r="F25" s="18">
        <v>0</v>
      </c>
    </row>
    <row r="33" spans="1:6" x14ac:dyDescent="0.2">
      <c r="A33" s="17"/>
      <c r="B33" s="18"/>
      <c r="C33" s="18"/>
      <c r="D33" s="18"/>
    </row>
    <row r="34" spans="1:6" x14ac:dyDescent="0.2">
      <c r="A34" s="17"/>
      <c r="B34" s="18"/>
      <c r="C34" s="18"/>
      <c r="D34" s="18"/>
    </row>
    <row r="35" spans="1:6" x14ac:dyDescent="0.2">
      <c r="A35" s="17"/>
      <c r="B35" s="18"/>
      <c r="C35" s="18"/>
      <c r="D35" s="18"/>
    </row>
    <row r="40" spans="1:6" ht="15.75" x14ac:dyDescent="0.25">
      <c r="A40" s="44" t="s">
        <v>14</v>
      </c>
      <c r="B40" s="44" t="s">
        <v>38</v>
      </c>
    </row>
    <row r="42" spans="1:6" x14ac:dyDescent="0.2">
      <c r="A42" s="16" t="s">
        <v>34</v>
      </c>
      <c r="B42" t="s">
        <v>59</v>
      </c>
      <c r="C42" t="s">
        <v>58</v>
      </c>
      <c r="D42" t="s">
        <v>71</v>
      </c>
      <c r="E42" t="s">
        <v>13</v>
      </c>
      <c r="F42" t="s">
        <v>62</v>
      </c>
    </row>
    <row r="43" spans="1:6" x14ac:dyDescent="0.2">
      <c r="A43" s="17" t="s">
        <v>35</v>
      </c>
      <c r="B43" s="18">
        <v>0</v>
      </c>
      <c r="C43" s="18">
        <v>0</v>
      </c>
      <c r="D43" s="18"/>
      <c r="E43" s="18">
        <v>0</v>
      </c>
      <c r="F43" s="18">
        <v>0</v>
      </c>
    </row>
    <row r="44" spans="1:6" x14ac:dyDescent="0.2">
      <c r="A44" s="17" t="s">
        <v>36</v>
      </c>
      <c r="B44" s="18">
        <v>0</v>
      </c>
      <c r="C44" s="18">
        <v>0</v>
      </c>
      <c r="D44" s="18"/>
      <c r="E44" s="18">
        <v>0</v>
      </c>
      <c r="F44" s="18">
        <v>0</v>
      </c>
    </row>
    <row r="55" spans="1:6" x14ac:dyDescent="0.2">
      <c r="A55" s="17"/>
      <c r="B55" s="18"/>
      <c r="C55" s="18"/>
      <c r="D55" s="18"/>
      <c r="E55" s="18"/>
    </row>
    <row r="56" spans="1:6" x14ac:dyDescent="0.2">
      <c r="A56" s="17"/>
      <c r="B56" s="18"/>
      <c r="C56" s="18"/>
      <c r="D56" s="18"/>
      <c r="E56" s="18"/>
    </row>
    <row r="57" spans="1:6" x14ac:dyDescent="0.2">
      <c r="A57" s="17"/>
      <c r="B57" s="18"/>
      <c r="C57" s="18"/>
      <c r="D57" s="18"/>
      <c r="E57" s="18"/>
    </row>
    <row r="58" spans="1:6" x14ac:dyDescent="0.2">
      <c r="A58" s="17"/>
      <c r="B58" s="18"/>
      <c r="C58" s="18"/>
      <c r="D58" s="18"/>
      <c r="E58" s="18"/>
    </row>
    <row r="59" spans="1:6" x14ac:dyDescent="0.2">
      <c r="A59" s="16" t="s">
        <v>14</v>
      </c>
      <c r="B59" t="s">
        <v>37</v>
      </c>
    </row>
    <row r="61" spans="1:6" x14ac:dyDescent="0.2">
      <c r="A61" s="16" t="s">
        <v>34</v>
      </c>
      <c r="B61" t="s">
        <v>59</v>
      </c>
      <c r="C61" t="s">
        <v>58</v>
      </c>
      <c r="D61" t="s">
        <v>71</v>
      </c>
      <c r="E61" t="s">
        <v>13</v>
      </c>
      <c r="F61" t="s">
        <v>62</v>
      </c>
    </row>
    <row r="62" spans="1:6" x14ac:dyDescent="0.2">
      <c r="A62" s="17" t="s">
        <v>16</v>
      </c>
      <c r="B62" s="18">
        <v>0</v>
      </c>
      <c r="C62" s="18">
        <v>0</v>
      </c>
      <c r="D62" s="18"/>
      <c r="E62" s="18">
        <v>0</v>
      </c>
      <c r="F62" s="18">
        <v>0</v>
      </c>
    </row>
    <row r="63" spans="1:6" x14ac:dyDescent="0.2">
      <c r="A63" s="17" t="s">
        <v>57</v>
      </c>
      <c r="B63" s="18">
        <v>0</v>
      </c>
      <c r="C63" s="18">
        <v>0</v>
      </c>
      <c r="D63" s="18"/>
      <c r="E63" s="18">
        <v>0</v>
      </c>
      <c r="F63" s="18">
        <v>0</v>
      </c>
    </row>
    <row r="64" spans="1:6" x14ac:dyDescent="0.2">
      <c r="A64" s="17" t="s">
        <v>35</v>
      </c>
      <c r="B64" s="18">
        <v>0</v>
      </c>
      <c r="C64" s="18">
        <v>0</v>
      </c>
      <c r="D64" s="18"/>
      <c r="E64" s="18">
        <v>0</v>
      </c>
      <c r="F64" s="18">
        <v>0</v>
      </c>
    </row>
    <row r="65" spans="1:6" x14ac:dyDescent="0.2">
      <c r="A65" s="17" t="s">
        <v>98</v>
      </c>
      <c r="B65" s="18">
        <v>5305.33</v>
      </c>
      <c r="C65" s="18">
        <v>5305.33</v>
      </c>
      <c r="D65" s="18">
        <v>5305.33</v>
      </c>
      <c r="E65" s="18">
        <v>3979</v>
      </c>
      <c r="F65" s="18">
        <v>1326.33</v>
      </c>
    </row>
    <row r="66" spans="1:6" x14ac:dyDescent="0.2">
      <c r="A66" s="17" t="s">
        <v>99</v>
      </c>
      <c r="B66" s="18">
        <v>9556.75</v>
      </c>
      <c r="C66" s="18">
        <v>7833.4</v>
      </c>
      <c r="D66" s="18">
        <v>7833.4</v>
      </c>
      <c r="E66" s="18">
        <v>5875.05</v>
      </c>
      <c r="F66" s="18">
        <v>3681.7</v>
      </c>
    </row>
    <row r="67" spans="1:6" x14ac:dyDescent="0.2">
      <c r="A67" s="17" t="s">
        <v>101</v>
      </c>
      <c r="B67" s="18">
        <v>54787.58</v>
      </c>
      <c r="C67" s="18">
        <v>50034.32</v>
      </c>
      <c r="D67" s="18">
        <v>40784.28</v>
      </c>
      <c r="E67" s="18">
        <v>30588.21</v>
      </c>
      <c r="F67" s="18">
        <v>24199.37</v>
      </c>
    </row>
    <row r="68" spans="1:6" x14ac:dyDescent="0.2">
      <c r="A68" s="17" t="s">
        <v>103</v>
      </c>
      <c r="B68" s="18">
        <v>4197.6000000000004</v>
      </c>
      <c r="C68" s="18">
        <v>4197.6000000000004</v>
      </c>
      <c r="D68" s="18">
        <v>4197.6000000000004</v>
      </c>
      <c r="E68" s="18">
        <v>3148.2</v>
      </c>
      <c r="F68" s="18">
        <v>1049.4000000000001</v>
      </c>
    </row>
    <row r="69" spans="1:6" x14ac:dyDescent="0.2">
      <c r="A69" s="17" t="s">
        <v>104</v>
      </c>
      <c r="B69" s="18">
        <v>2017.39</v>
      </c>
      <c r="C69" s="18">
        <v>1653.6</v>
      </c>
      <c r="D69" s="18">
        <v>1653.6</v>
      </c>
      <c r="E69" s="18">
        <v>1240.2</v>
      </c>
      <c r="F69" s="18">
        <v>777.19</v>
      </c>
    </row>
    <row r="70" spans="1:6" x14ac:dyDescent="0.2">
      <c r="A70" s="17" t="s">
        <v>36</v>
      </c>
      <c r="B70" s="18">
        <v>75864.650000000009</v>
      </c>
      <c r="C70" s="18">
        <v>69024.250000000015</v>
      </c>
      <c r="D70" s="18">
        <v>59774.209999999992</v>
      </c>
      <c r="E70" s="18">
        <v>44830.659999999989</v>
      </c>
      <c r="F70" s="18">
        <v>31033.989999999998</v>
      </c>
    </row>
    <row r="71" spans="1:6" x14ac:dyDescent="0.2">
      <c r="A71" s="17"/>
      <c r="B71" s="18"/>
      <c r="C71" s="18"/>
      <c r="D71" s="18"/>
      <c r="E71" s="18"/>
      <c r="F71" s="18"/>
    </row>
    <row r="72" spans="1:6" x14ac:dyDescent="0.2">
      <c r="A72" s="17"/>
      <c r="B72" s="18"/>
      <c r="C72" s="18"/>
      <c r="D72" s="18"/>
      <c r="E72" s="18"/>
      <c r="F72" s="18"/>
    </row>
    <row r="73" spans="1:6" x14ac:dyDescent="0.2">
      <c r="A73" s="17"/>
      <c r="B73" s="18"/>
      <c r="C73" s="18"/>
      <c r="D73" s="18"/>
      <c r="E73" s="18"/>
      <c r="F73" s="18"/>
    </row>
    <row r="74" spans="1:6" x14ac:dyDescent="0.2">
      <c r="A74" s="17"/>
      <c r="B74" s="18"/>
      <c r="C74" s="18"/>
      <c r="D74" s="18"/>
      <c r="E74" s="18"/>
      <c r="F74" s="18"/>
    </row>
    <row r="75" spans="1:6" x14ac:dyDescent="0.2">
      <c r="A75" s="17"/>
      <c r="B75" s="18"/>
      <c r="C75" s="18"/>
      <c r="D75" s="18"/>
      <c r="E75" s="18"/>
      <c r="F75" s="18"/>
    </row>
    <row r="76" spans="1:6" x14ac:dyDescent="0.2">
      <c r="A76" s="17"/>
      <c r="B76" s="18"/>
      <c r="C76" s="18"/>
      <c r="D76" s="18"/>
      <c r="E76" s="18"/>
      <c r="F76" s="18"/>
    </row>
    <row r="77" spans="1:6" x14ac:dyDescent="0.2">
      <c r="A77" s="17"/>
      <c r="B77" s="18"/>
      <c r="C77" s="18"/>
      <c r="D77" s="18"/>
      <c r="E77" s="18"/>
      <c r="F77" s="18"/>
    </row>
    <row r="78" spans="1:6" x14ac:dyDescent="0.2">
      <c r="A78" s="17"/>
      <c r="B78" s="18"/>
      <c r="C78" s="18"/>
      <c r="D78" s="18"/>
      <c r="E78" s="18"/>
      <c r="F78" s="18"/>
    </row>
    <row r="86" spans="1:3" ht="18" x14ac:dyDescent="0.25">
      <c r="A86" s="119" t="s">
        <v>64</v>
      </c>
      <c r="B86" s="119"/>
      <c r="C86" s="119"/>
    </row>
    <row r="87" spans="1:3" ht="18" x14ac:dyDescent="0.25">
      <c r="A87" s="119" t="s">
        <v>66</v>
      </c>
      <c r="B87" s="119"/>
      <c r="C87" s="119"/>
    </row>
    <row r="88" spans="1:3" ht="18" x14ac:dyDescent="0.25">
      <c r="A88" s="119" t="s">
        <v>67</v>
      </c>
      <c r="B88" s="119"/>
      <c r="C88" s="119"/>
    </row>
    <row r="89" spans="1:3" ht="18" x14ac:dyDescent="0.25">
      <c r="A89" s="119" t="s">
        <v>65</v>
      </c>
    </row>
    <row r="90" spans="1:3" ht="18" x14ac:dyDescent="0.25">
      <c r="A90" s="119" t="s">
        <v>68</v>
      </c>
    </row>
    <row r="91" spans="1:3" ht="18" x14ac:dyDescent="0.25">
      <c r="A91" s="119" t="s">
        <v>72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46" orientation="landscape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4:F91"/>
  <sheetViews>
    <sheetView view="pageBreakPreview" zoomScale="70" zoomScaleNormal="100" zoomScaleSheetLayoutView="70" workbookViewId="0">
      <selection activeCell="A4" sqref="A4"/>
    </sheetView>
  </sheetViews>
  <sheetFormatPr defaultRowHeight="12.75" x14ac:dyDescent="0.2"/>
  <cols>
    <col min="1" max="1" width="51.7109375" bestFit="1" customWidth="1"/>
    <col min="2" max="2" width="36.28515625" bestFit="1" customWidth="1"/>
    <col min="3" max="3" width="40.140625" bestFit="1" customWidth="1"/>
    <col min="4" max="4" width="47.7109375" bestFit="1" customWidth="1"/>
    <col min="5" max="5" width="35.28515625" bestFit="1" customWidth="1"/>
    <col min="6" max="6" width="34.85546875" bestFit="1" customWidth="1"/>
    <col min="7" max="7" width="39" bestFit="1" customWidth="1"/>
    <col min="8" max="8" width="32.42578125" bestFit="1" customWidth="1"/>
    <col min="9" max="9" width="22.5703125" bestFit="1" customWidth="1"/>
  </cols>
  <sheetData>
    <row r="4" spans="1:6" ht="14.25" x14ac:dyDescent="0.2">
      <c r="A4" s="37" t="s">
        <v>14</v>
      </c>
      <c r="B4" s="37" t="s">
        <v>10</v>
      </c>
    </row>
    <row r="6" spans="1:6" x14ac:dyDescent="0.2">
      <c r="A6" s="16" t="s">
        <v>34</v>
      </c>
      <c r="B6" t="s">
        <v>59</v>
      </c>
      <c r="C6" t="s">
        <v>58</v>
      </c>
      <c r="D6" t="s">
        <v>71</v>
      </c>
      <c r="E6" t="s">
        <v>13</v>
      </c>
      <c r="F6" t="s">
        <v>62</v>
      </c>
    </row>
    <row r="7" spans="1:6" x14ac:dyDescent="0.2">
      <c r="A7" s="17" t="s">
        <v>95</v>
      </c>
      <c r="B7" s="18">
        <v>9556.75</v>
      </c>
      <c r="C7" s="18">
        <v>7833.4</v>
      </c>
      <c r="D7" s="18">
        <v>7833.4</v>
      </c>
      <c r="E7" s="18">
        <v>5875.05</v>
      </c>
      <c r="F7" s="18">
        <v>3681.7</v>
      </c>
    </row>
    <row r="8" spans="1:6" x14ac:dyDescent="0.2">
      <c r="A8" s="17" t="s">
        <v>96</v>
      </c>
      <c r="B8" s="18">
        <v>6214.9900000000007</v>
      </c>
      <c r="C8" s="18">
        <v>5851.2000000000007</v>
      </c>
      <c r="D8" s="18">
        <v>5851.2000000000007</v>
      </c>
      <c r="E8" s="18">
        <v>4388.3999999999996</v>
      </c>
      <c r="F8" s="18">
        <v>1826.5900000000001</v>
      </c>
    </row>
    <row r="9" spans="1:6" x14ac:dyDescent="0.2">
      <c r="A9" s="17" t="s">
        <v>91</v>
      </c>
      <c r="B9" s="18">
        <v>60092.91</v>
      </c>
      <c r="C9" s="18">
        <v>55339.65</v>
      </c>
      <c r="D9" s="18">
        <v>46089.61</v>
      </c>
      <c r="E9" s="18">
        <v>34567.21</v>
      </c>
      <c r="F9" s="18">
        <v>25525.699999999997</v>
      </c>
    </row>
    <row r="10" spans="1:6" x14ac:dyDescent="0.2">
      <c r="A10" s="17" t="s">
        <v>35</v>
      </c>
      <c r="B10" s="18">
        <v>0</v>
      </c>
      <c r="C10" s="18">
        <v>0</v>
      </c>
      <c r="D10" s="18"/>
      <c r="E10" s="18">
        <v>0</v>
      </c>
      <c r="F10" s="18">
        <v>0</v>
      </c>
    </row>
    <row r="11" spans="1:6" x14ac:dyDescent="0.2">
      <c r="A11" s="17" t="s">
        <v>36</v>
      </c>
      <c r="B11" s="18">
        <v>75864.650000000009</v>
      </c>
      <c r="C11" s="18">
        <v>69024.25</v>
      </c>
      <c r="D11" s="18">
        <v>59774.21</v>
      </c>
      <c r="E11" s="18">
        <v>44830.66</v>
      </c>
      <c r="F11" s="18">
        <v>31033.989999999998</v>
      </c>
    </row>
    <row r="12" spans="1:6" x14ac:dyDescent="0.2">
      <c r="A12" s="17"/>
      <c r="B12" s="18"/>
      <c r="C12" s="18"/>
      <c r="D12" s="18"/>
      <c r="E12" s="18"/>
      <c r="F12" s="18"/>
    </row>
    <row r="13" spans="1:6" x14ac:dyDescent="0.2">
      <c r="A13" s="17"/>
      <c r="B13" s="18"/>
      <c r="C13" s="18"/>
      <c r="D13" s="18"/>
      <c r="E13" s="18"/>
      <c r="F13" s="18"/>
    </row>
    <row r="14" spans="1:6" x14ac:dyDescent="0.2">
      <c r="A14" s="17"/>
      <c r="B14" s="18"/>
      <c r="C14" s="18"/>
      <c r="D14" s="18"/>
      <c r="E14" s="18"/>
      <c r="F14" s="18"/>
    </row>
    <row r="15" spans="1:6" x14ac:dyDescent="0.2">
      <c r="A15" s="17"/>
      <c r="B15" s="18"/>
      <c r="C15" s="18"/>
      <c r="D15" s="18"/>
      <c r="E15" s="18"/>
      <c r="F15" s="18"/>
    </row>
    <row r="16" spans="1:6" x14ac:dyDescent="0.2">
      <c r="A16" s="17"/>
      <c r="B16" s="18"/>
      <c r="C16" s="18"/>
      <c r="D16" s="18"/>
      <c r="E16" s="18"/>
      <c r="F16" s="18"/>
    </row>
    <row r="24" spans="1:6" ht="15" x14ac:dyDescent="0.25">
      <c r="A24" s="45" t="s">
        <v>14</v>
      </c>
      <c r="B24" s="45" t="s">
        <v>11</v>
      </c>
    </row>
    <row r="26" spans="1:6" x14ac:dyDescent="0.2">
      <c r="A26" t="s">
        <v>59</v>
      </c>
      <c r="B26" t="s">
        <v>58</v>
      </c>
      <c r="C26" t="s">
        <v>71</v>
      </c>
      <c r="D26" t="s">
        <v>13</v>
      </c>
      <c r="E26" t="s">
        <v>62</v>
      </c>
    </row>
    <row r="27" spans="1:6" x14ac:dyDescent="0.2">
      <c r="A27" s="18">
        <v>0</v>
      </c>
      <c r="B27" s="18">
        <v>0</v>
      </c>
      <c r="C27" s="18"/>
      <c r="D27" s="18">
        <v>0</v>
      </c>
      <c r="E27" s="18">
        <v>0</v>
      </c>
    </row>
    <row r="29" spans="1:6" x14ac:dyDescent="0.2">
      <c r="B29" s="18"/>
      <c r="C29" s="18"/>
      <c r="D29" s="18"/>
      <c r="E29" s="18"/>
      <c r="F29" s="18"/>
    </row>
    <row r="30" spans="1:6" x14ac:dyDescent="0.2">
      <c r="B30" s="18"/>
      <c r="C30" s="18"/>
      <c r="D30" s="18"/>
      <c r="E30" s="18"/>
      <c r="F30" s="18"/>
    </row>
    <row r="31" spans="1:6" x14ac:dyDescent="0.2">
      <c r="B31" s="18"/>
      <c r="C31" s="18"/>
      <c r="D31" s="18"/>
      <c r="E31" s="18"/>
      <c r="F31" s="18"/>
    </row>
    <row r="32" spans="1:6" x14ac:dyDescent="0.2">
      <c r="B32" s="18"/>
      <c r="C32" s="18"/>
      <c r="D32" s="18"/>
      <c r="E32" s="18"/>
      <c r="F32" s="18"/>
    </row>
    <row r="33" spans="1:6" x14ac:dyDescent="0.2">
      <c r="B33" s="18"/>
      <c r="C33" s="18"/>
      <c r="D33" s="18"/>
      <c r="E33" s="18"/>
      <c r="F33" s="18"/>
    </row>
    <row r="34" spans="1:6" x14ac:dyDescent="0.2">
      <c r="B34" s="18"/>
      <c r="C34" s="18"/>
      <c r="D34" s="18"/>
      <c r="E34" s="18"/>
      <c r="F34" s="18"/>
    </row>
    <row r="35" spans="1:6" x14ac:dyDescent="0.2">
      <c r="B35" s="18"/>
      <c r="C35" s="18"/>
      <c r="D35" s="18"/>
      <c r="E35" s="18"/>
      <c r="F35" s="18"/>
    </row>
    <row r="36" spans="1:6" x14ac:dyDescent="0.2">
      <c r="B36" s="18"/>
      <c r="C36" s="18"/>
      <c r="D36" s="18"/>
      <c r="E36" s="18"/>
      <c r="F36" s="18"/>
    </row>
    <row r="38" spans="1:6" x14ac:dyDescent="0.2">
      <c r="A38" s="17"/>
      <c r="B38" s="18"/>
      <c r="C38" s="18"/>
      <c r="D38" s="18"/>
    </row>
    <row r="39" spans="1:6" x14ac:dyDescent="0.2">
      <c r="A39" s="17"/>
      <c r="B39" s="18"/>
      <c r="C39" s="18"/>
      <c r="D39" s="18"/>
    </row>
    <row r="40" spans="1:6" x14ac:dyDescent="0.2">
      <c r="A40" s="17"/>
      <c r="B40" s="18"/>
      <c r="C40" s="18"/>
      <c r="D40" s="18"/>
    </row>
    <row r="45" spans="1:6" ht="15.75" x14ac:dyDescent="0.25">
      <c r="A45" s="44" t="s">
        <v>14</v>
      </c>
      <c r="B45" s="44" t="s">
        <v>38</v>
      </c>
    </row>
    <row r="47" spans="1:6" x14ac:dyDescent="0.2">
      <c r="A47" t="s">
        <v>59</v>
      </c>
      <c r="B47" t="s">
        <v>58</v>
      </c>
      <c r="C47" t="s">
        <v>71</v>
      </c>
      <c r="D47" t="s">
        <v>13</v>
      </c>
      <c r="E47" t="s">
        <v>62</v>
      </c>
    </row>
    <row r="48" spans="1:6" x14ac:dyDescent="0.2">
      <c r="A48" s="18">
        <v>0</v>
      </c>
      <c r="B48" s="18">
        <v>0</v>
      </c>
      <c r="C48" s="18"/>
      <c r="D48" s="18">
        <v>0</v>
      </c>
      <c r="E48" s="18">
        <v>0</v>
      </c>
    </row>
    <row r="50" spans="1:6" x14ac:dyDescent="0.2">
      <c r="A50" s="17"/>
      <c r="B50" s="18"/>
      <c r="C50" s="18"/>
      <c r="D50" s="18"/>
      <c r="E50" s="18"/>
      <c r="F50" s="18"/>
    </row>
    <row r="51" spans="1:6" x14ac:dyDescent="0.2">
      <c r="A51" s="17"/>
      <c r="B51" s="18"/>
      <c r="C51" s="18"/>
      <c r="D51" s="18"/>
      <c r="E51" s="18"/>
      <c r="F51" s="18"/>
    </row>
    <row r="52" spans="1:6" x14ac:dyDescent="0.2">
      <c r="A52" s="17"/>
      <c r="B52" s="18"/>
      <c r="C52" s="18"/>
      <c r="D52" s="18"/>
      <c r="E52" s="18"/>
      <c r="F52" s="18"/>
    </row>
    <row r="53" spans="1:6" x14ac:dyDescent="0.2">
      <c r="A53" s="17"/>
      <c r="B53" s="18"/>
      <c r="C53" s="18"/>
      <c r="D53" s="18"/>
      <c r="E53" s="18"/>
      <c r="F53" s="18"/>
    </row>
    <row r="54" spans="1:6" x14ac:dyDescent="0.2">
      <c r="A54" s="17"/>
      <c r="B54" s="18"/>
      <c r="C54" s="18"/>
      <c r="D54" s="18"/>
      <c r="E54" s="18"/>
      <c r="F54" s="18"/>
    </row>
    <row r="55" spans="1:6" x14ac:dyDescent="0.2">
      <c r="A55" s="17"/>
      <c r="B55" s="18"/>
      <c r="C55" s="18"/>
      <c r="D55" s="18"/>
      <c r="E55" s="18"/>
      <c r="F55" s="18"/>
    </row>
    <row r="58" spans="1:6" x14ac:dyDescent="0.2">
      <c r="A58" s="17"/>
      <c r="B58" s="18"/>
      <c r="C58" s="18"/>
      <c r="D58" s="18"/>
      <c r="E58" s="18"/>
    </row>
    <row r="59" spans="1:6" x14ac:dyDescent="0.2">
      <c r="A59" s="17"/>
      <c r="B59" s="18"/>
      <c r="C59" s="18"/>
      <c r="D59" s="18"/>
      <c r="E59" s="18"/>
    </row>
    <row r="60" spans="1:6" x14ac:dyDescent="0.2">
      <c r="A60" s="17"/>
      <c r="B60" s="18"/>
      <c r="C60" s="18"/>
      <c r="D60" s="18"/>
      <c r="E60" s="18"/>
    </row>
    <row r="61" spans="1:6" x14ac:dyDescent="0.2">
      <c r="A61" s="17"/>
      <c r="B61" s="18"/>
      <c r="C61" s="18"/>
      <c r="D61" s="18"/>
      <c r="E61" s="18"/>
    </row>
    <row r="62" spans="1:6" x14ac:dyDescent="0.2">
      <c r="A62" s="16" t="s">
        <v>14</v>
      </c>
      <c r="B62" t="s">
        <v>37</v>
      </c>
    </row>
    <row r="64" spans="1:6" x14ac:dyDescent="0.2">
      <c r="A64" t="s">
        <v>58</v>
      </c>
      <c r="B64" t="s">
        <v>59</v>
      </c>
      <c r="C64" t="s">
        <v>71</v>
      </c>
      <c r="D64" t="s">
        <v>13</v>
      </c>
      <c r="E64" t="s">
        <v>62</v>
      </c>
    </row>
    <row r="65" spans="1:6" x14ac:dyDescent="0.2">
      <c r="A65" s="18">
        <v>69024.25</v>
      </c>
      <c r="B65" s="18">
        <v>75864.649999999994</v>
      </c>
      <c r="C65" s="18">
        <v>59774.21</v>
      </c>
      <c r="D65" s="18">
        <v>44830.66</v>
      </c>
      <c r="E65" s="18">
        <v>31033.989999999998</v>
      </c>
    </row>
    <row r="68" spans="1:6" x14ac:dyDescent="0.2">
      <c r="A68" s="17"/>
      <c r="B68" s="18"/>
      <c r="C68" s="18"/>
      <c r="D68" s="18"/>
      <c r="E68" s="18"/>
      <c r="F68" s="18"/>
    </row>
    <row r="69" spans="1:6" x14ac:dyDescent="0.2">
      <c r="A69" s="17"/>
      <c r="B69" s="18"/>
      <c r="C69" s="18"/>
      <c r="D69" s="18"/>
      <c r="E69" s="18"/>
      <c r="F69" s="18"/>
    </row>
    <row r="70" spans="1:6" x14ac:dyDescent="0.2">
      <c r="A70" s="17"/>
      <c r="B70" s="18"/>
      <c r="C70" s="18"/>
      <c r="D70" s="18"/>
      <c r="E70" s="18"/>
      <c r="F70" s="18"/>
    </row>
    <row r="71" spans="1:6" x14ac:dyDescent="0.2">
      <c r="A71" s="17"/>
      <c r="B71" s="18"/>
      <c r="C71" s="18"/>
      <c r="D71" s="18"/>
      <c r="E71" s="18"/>
      <c r="F71" s="18"/>
    </row>
    <row r="72" spans="1:6" x14ac:dyDescent="0.2">
      <c r="A72" s="17"/>
      <c r="B72" s="18"/>
      <c r="C72" s="18"/>
      <c r="D72" s="18"/>
      <c r="E72" s="18"/>
      <c r="F72" s="18"/>
    </row>
    <row r="73" spans="1:6" x14ac:dyDescent="0.2">
      <c r="A73" s="17"/>
      <c r="B73" s="18"/>
      <c r="C73" s="18"/>
      <c r="D73" s="18"/>
      <c r="E73" s="18"/>
      <c r="F73" s="18"/>
    </row>
    <row r="74" spans="1:6" x14ac:dyDescent="0.2">
      <c r="A74" s="17"/>
      <c r="B74" s="18"/>
      <c r="C74" s="18"/>
      <c r="D74" s="18"/>
      <c r="E74" s="18"/>
      <c r="F74" s="18"/>
    </row>
    <row r="75" spans="1:6" x14ac:dyDescent="0.2">
      <c r="A75" s="17"/>
      <c r="B75" s="18"/>
      <c r="C75" s="18"/>
      <c r="D75" s="18"/>
      <c r="E75" s="18"/>
      <c r="F75" s="18"/>
    </row>
    <row r="76" spans="1:6" x14ac:dyDescent="0.2">
      <c r="A76" s="17"/>
      <c r="B76" s="18"/>
      <c r="C76" s="18"/>
      <c r="D76" s="18"/>
      <c r="E76" s="18"/>
      <c r="F76" s="18"/>
    </row>
    <row r="77" spans="1:6" x14ac:dyDescent="0.2">
      <c r="A77" s="17"/>
      <c r="B77" s="18"/>
      <c r="C77" s="18"/>
      <c r="D77" s="18"/>
      <c r="E77" s="18"/>
      <c r="F77" s="18"/>
    </row>
    <row r="78" spans="1:6" x14ac:dyDescent="0.2">
      <c r="A78" s="17"/>
      <c r="B78" s="18"/>
      <c r="C78" s="18"/>
      <c r="D78" s="18"/>
      <c r="E78" s="18"/>
      <c r="F78" s="18"/>
    </row>
    <row r="86" spans="1:1" ht="18" x14ac:dyDescent="0.25">
      <c r="A86" s="119" t="s">
        <v>64</v>
      </c>
    </row>
    <row r="87" spans="1:1" ht="18" x14ac:dyDescent="0.25">
      <c r="A87" s="119" t="s">
        <v>66</v>
      </c>
    </row>
    <row r="88" spans="1:1" ht="18" x14ac:dyDescent="0.25">
      <c r="A88" s="119" t="s">
        <v>67</v>
      </c>
    </row>
    <row r="89" spans="1:1" ht="18" x14ac:dyDescent="0.25">
      <c r="A89" s="119" t="s">
        <v>65</v>
      </c>
    </row>
    <row r="90" spans="1:1" ht="18" x14ac:dyDescent="0.25">
      <c r="A90" s="119" t="s">
        <v>68</v>
      </c>
    </row>
    <row r="91" spans="1:1" ht="18" x14ac:dyDescent="0.25">
      <c r="A91" s="119" t="s">
        <v>72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46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4:G84"/>
  <sheetViews>
    <sheetView view="pageBreakPreview" zoomScale="70" zoomScaleNormal="100" zoomScaleSheetLayoutView="70" workbookViewId="0">
      <selection activeCell="A4" sqref="A4"/>
    </sheetView>
  </sheetViews>
  <sheetFormatPr defaultRowHeight="12.75" x14ac:dyDescent="0.2"/>
  <cols>
    <col min="1" max="1" width="36.42578125" style="117" bestFit="1" customWidth="1"/>
    <col min="2" max="2" width="51.7109375" style="117" bestFit="1" customWidth="1"/>
    <col min="3" max="3" width="36.28515625" bestFit="1" customWidth="1"/>
    <col min="4" max="4" width="40.140625" bestFit="1" customWidth="1"/>
    <col min="5" max="5" width="47.7109375" bestFit="1" customWidth="1"/>
    <col min="6" max="6" width="35.28515625" bestFit="1" customWidth="1"/>
    <col min="7" max="8" width="34.85546875" bestFit="1" customWidth="1"/>
    <col min="9" max="9" width="18.28515625" customWidth="1"/>
    <col min="10" max="11" width="18.28515625" bestFit="1" customWidth="1"/>
    <col min="12" max="12" width="18" bestFit="1" customWidth="1"/>
    <col min="13" max="13" width="8.42578125" customWidth="1"/>
    <col min="14" max="14" width="43.5703125" customWidth="1"/>
    <col min="15" max="15" width="39" bestFit="1" customWidth="1"/>
    <col min="16" max="17" width="18.28515625" bestFit="1" customWidth="1"/>
    <col min="18" max="18" width="18" bestFit="1" customWidth="1"/>
    <col min="19" max="19" width="8.42578125" customWidth="1"/>
    <col min="20" max="20" width="43.5703125" bestFit="1" customWidth="1"/>
    <col min="21" max="21" width="39" bestFit="1" customWidth="1"/>
    <col min="22" max="22" width="38.7109375" bestFit="1" customWidth="1"/>
    <col min="23" max="23" width="18.28515625" bestFit="1" customWidth="1"/>
    <col min="24" max="24" width="18" bestFit="1" customWidth="1"/>
    <col min="25" max="25" width="8.42578125" customWidth="1"/>
    <col min="26" max="26" width="43.5703125" bestFit="1" customWidth="1"/>
    <col min="27" max="27" width="39.85546875" bestFit="1" customWidth="1"/>
    <col min="28" max="28" width="39" bestFit="1" customWidth="1"/>
    <col min="29" max="29" width="38.7109375" bestFit="1" customWidth="1"/>
  </cols>
  <sheetData>
    <row r="4" spans="1:7" ht="14.25" x14ac:dyDescent="0.2">
      <c r="A4" s="171" t="s">
        <v>14</v>
      </c>
      <c r="B4" s="171" t="s">
        <v>10</v>
      </c>
    </row>
    <row r="6" spans="1:7" x14ac:dyDescent="0.2">
      <c r="A6" s="176" t="s">
        <v>3</v>
      </c>
      <c r="B6" s="172" t="s">
        <v>85</v>
      </c>
      <c r="C6" s="169" t="s">
        <v>59</v>
      </c>
      <c r="D6" s="169" t="s">
        <v>58</v>
      </c>
      <c r="E6" s="169" t="s">
        <v>71</v>
      </c>
      <c r="F6" s="169" t="s">
        <v>13</v>
      </c>
      <c r="G6" s="169" t="s">
        <v>62</v>
      </c>
    </row>
    <row r="7" spans="1:7" x14ac:dyDescent="0.2">
      <c r="A7" s="169" t="s">
        <v>35</v>
      </c>
      <c r="B7" s="169" t="s">
        <v>91</v>
      </c>
      <c r="C7" s="170">
        <v>0</v>
      </c>
      <c r="D7" s="170">
        <v>0</v>
      </c>
      <c r="E7" s="170"/>
      <c r="F7" s="170">
        <v>0</v>
      </c>
      <c r="G7" s="170">
        <v>0</v>
      </c>
    </row>
    <row r="8" spans="1:7" x14ac:dyDescent="0.2">
      <c r="A8" s="169" t="s">
        <v>35</v>
      </c>
      <c r="B8" s="169" t="s">
        <v>35</v>
      </c>
      <c r="C8" s="170">
        <v>0</v>
      </c>
      <c r="D8" s="170">
        <v>0</v>
      </c>
      <c r="E8" s="170"/>
      <c r="F8" s="170">
        <v>0</v>
      </c>
      <c r="G8" s="170">
        <v>0</v>
      </c>
    </row>
    <row r="9" spans="1:7" x14ac:dyDescent="0.2">
      <c r="A9" s="169" t="s">
        <v>107</v>
      </c>
      <c r="B9" s="169"/>
      <c r="C9" s="170">
        <v>0</v>
      </c>
      <c r="D9" s="170">
        <v>0</v>
      </c>
      <c r="E9" s="170"/>
      <c r="F9" s="170">
        <v>0</v>
      </c>
      <c r="G9" s="170">
        <v>0</v>
      </c>
    </row>
    <row r="10" spans="1:7" x14ac:dyDescent="0.2">
      <c r="A10" s="169" t="s">
        <v>75</v>
      </c>
      <c r="B10" s="169" t="s">
        <v>95</v>
      </c>
      <c r="C10" s="170">
        <v>9556.75</v>
      </c>
      <c r="D10" s="170">
        <v>7833.4</v>
      </c>
      <c r="E10" s="170">
        <v>7833.4</v>
      </c>
      <c r="F10" s="170">
        <v>5875.05</v>
      </c>
      <c r="G10" s="170">
        <v>3681.7</v>
      </c>
    </row>
    <row r="11" spans="1:7" x14ac:dyDescent="0.2">
      <c r="A11" s="169" t="s">
        <v>75</v>
      </c>
      <c r="B11" s="169" t="s">
        <v>96</v>
      </c>
      <c r="C11" s="170">
        <v>6214.9900000000007</v>
      </c>
      <c r="D11" s="170">
        <v>5851.2000000000007</v>
      </c>
      <c r="E11" s="170">
        <v>5851.2000000000007</v>
      </c>
      <c r="F11" s="170">
        <v>4388.3999999999996</v>
      </c>
      <c r="G11" s="170">
        <v>1826.5900000000001</v>
      </c>
    </row>
    <row r="12" spans="1:7" x14ac:dyDescent="0.2">
      <c r="A12" s="169" t="s">
        <v>75</v>
      </c>
      <c r="B12" s="169" t="s">
        <v>91</v>
      </c>
      <c r="C12" s="170">
        <v>60092.91</v>
      </c>
      <c r="D12" s="170">
        <v>55339.65</v>
      </c>
      <c r="E12" s="170">
        <v>46089.61</v>
      </c>
      <c r="F12" s="170">
        <v>34567.21</v>
      </c>
      <c r="G12" s="170">
        <v>25525.699999999997</v>
      </c>
    </row>
    <row r="13" spans="1:7" x14ac:dyDescent="0.2">
      <c r="A13" s="169" t="s">
        <v>108</v>
      </c>
      <c r="B13" s="169"/>
      <c r="C13" s="170">
        <v>75864.650000000009</v>
      </c>
      <c r="D13" s="170">
        <v>69024.25</v>
      </c>
      <c r="E13" s="170">
        <v>59774.21</v>
      </c>
      <c r="F13" s="170">
        <v>44830.66</v>
      </c>
      <c r="G13" s="170">
        <v>31033.989999999998</v>
      </c>
    </row>
    <row r="14" spans="1:7" x14ac:dyDescent="0.2">
      <c r="A14" s="174" t="s">
        <v>36</v>
      </c>
      <c r="B14" s="174"/>
      <c r="C14" s="170">
        <v>75864.650000000009</v>
      </c>
      <c r="D14" s="170">
        <v>69024.25</v>
      </c>
      <c r="E14" s="170">
        <v>59774.21</v>
      </c>
      <c r="F14" s="170">
        <v>44830.66</v>
      </c>
      <c r="G14" s="170">
        <v>31033.989999999998</v>
      </c>
    </row>
    <row r="15" spans="1:7" x14ac:dyDescent="0.2">
      <c r="A15"/>
      <c r="B15"/>
    </row>
    <row r="16" spans="1:7" x14ac:dyDescent="0.2">
      <c r="A16"/>
      <c r="B16"/>
    </row>
    <row r="17" spans="1:7" x14ac:dyDescent="0.2">
      <c r="A17"/>
      <c r="B17"/>
    </row>
    <row r="18" spans="1:7" x14ac:dyDescent="0.2">
      <c r="A18"/>
      <c r="B18"/>
    </row>
    <row r="19" spans="1:7" x14ac:dyDescent="0.2">
      <c r="A19"/>
      <c r="B19"/>
    </row>
    <row r="20" spans="1:7" x14ac:dyDescent="0.2">
      <c r="A20"/>
      <c r="B20"/>
    </row>
    <row r="21" spans="1:7" x14ac:dyDescent="0.2">
      <c r="A21"/>
      <c r="B21"/>
    </row>
    <row r="22" spans="1:7" x14ac:dyDescent="0.2">
      <c r="A22"/>
      <c r="B22"/>
    </row>
    <row r="23" spans="1:7" x14ac:dyDescent="0.2">
      <c r="A23"/>
      <c r="B23"/>
    </row>
    <row r="27" spans="1:7" ht="15" x14ac:dyDescent="0.25">
      <c r="A27" s="175" t="s">
        <v>14</v>
      </c>
      <c r="B27" s="175" t="s">
        <v>11</v>
      </c>
    </row>
    <row r="29" spans="1:7" x14ac:dyDescent="0.2">
      <c r="A29" s="172" t="s">
        <v>3</v>
      </c>
      <c r="B29" s="169" t="s">
        <v>59</v>
      </c>
      <c r="C29" s="169" t="s">
        <v>73</v>
      </c>
      <c r="D29" s="169" t="s">
        <v>58</v>
      </c>
      <c r="E29" s="169" t="s">
        <v>71</v>
      </c>
      <c r="F29" s="169" t="s">
        <v>13</v>
      </c>
      <c r="G29" s="169" t="s">
        <v>62</v>
      </c>
    </row>
    <row r="30" spans="1:7" x14ac:dyDescent="0.2">
      <c r="A30" s="174" t="s">
        <v>35</v>
      </c>
      <c r="B30" s="170">
        <v>0</v>
      </c>
      <c r="C30" s="170">
        <v>0</v>
      </c>
      <c r="D30" s="170">
        <v>0</v>
      </c>
      <c r="E30" s="170"/>
      <c r="F30" s="170">
        <v>0</v>
      </c>
      <c r="G30" s="170">
        <v>0</v>
      </c>
    </row>
    <row r="31" spans="1:7" x14ac:dyDescent="0.2">
      <c r="A31" s="174" t="s">
        <v>36</v>
      </c>
      <c r="B31" s="170">
        <v>0</v>
      </c>
      <c r="C31" s="170">
        <v>0</v>
      </c>
      <c r="D31" s="170">
        <v>0</v>
      </c>
      <c r="E31" s="170"/>
      <c r="F31" s="170">
        <v>0</v>
      </c>
      <c r="G31" s="170">
        <v>0</v>
      </c>
    </row>
    <row r="32" spans="1:7" x14ac:dyDescent="0.2">
      <c r="A32"/>
      <c r="B32"/>
    </row>
    <row r="33" spans="1:7" x14ac:dyDescent="0.2">
      <c r="C33" s="18"/>
      <c r="D33" s="18"/>
      <c r="E33" s="18"/>
      <c r="F33" s="18"/>
      <c r="G33" s="18"/>
    </row>
    <row r="34" spans="1:7" x14ac:dyDescent="0.2">
      <c r="C34" s="18"/>
      <c r="D34" s="18"/>
      <c r="E34" s="18"/>
      <c r="F34" s="18"/>
      <c r="G34" s="18"/>
    </row>
    <row r="35" spans="1:7" x14ac:dyDescent="0.2">
      <c r="C35" s="18"/>
      <c r="D35" s="18"/>
      <c r="E35" s="18"/>
      <c r="F35" s="18"/>
      <c r="G35" s="18"/>
    </row>
    <row r="36" spans="1:7" x14ac:dyDescent="0.2">
      <c r="C36" s="18"/>
      <c r="D36" s="18"/>
      <c r="E36" s="18"/>
      <c r="F36" s="18"/>
      <c r="G36" s="18"/>
    </row>
    <row r="37" spans="1:7" x14ac:dyDescent="0.2">
      <c r="C37" s="18"/>
      <c r="D37" s="18"/>
      <c r="E37" s="18"/>
      <c r="F37" s="18"/>
      <c r="G37" s="18"/>
    </row>
    <row r="38" spans="1:7" x14ac:dyDescent="0.2">
      <c r="C38" s="18"/>
      <c r="D38" s="18"/>
      <c r="E38" s="18"/>
      <c r="F38" s="18"/>
      <c r="G38" s="18"/>
    </row>
    <row r="39" spans="1:7" x14ac:dyDescent="0.2">
      <c r="A39"/>
      <c r="B39"/>
    </row>
    <row r="40" spans="1:7" x14ac:dyDescent="0.2">
      <c r="A40"/>
      <c r="B40"/>
    </row>
    <row r="41" spans="1:7" x14ac:dyDescent="0.2">
      <c r="A41"/>
      <c r="B41"/>
    </row>
    <row r="46" spans="1:7" ht="15.75" x14ac:dyDescent="0.25">
      <c r="A46" s="173" t="s">
        <v>14</v>
      </c>
      <c r="B46" s="173" t="s">
        <v>38</v>
      </c>
    </row>
    <row r="48" spans="1:7" x14ac:dyDescent="0.2">
      <c r="A48" s="172" t="s">
        <v>3</v>
      </c>
      <c r="B48" s="169" t="s">
        <v>59</v>
      </c>
      <c r="C48" s="169" t="s">
        <v>73</v>
      </c>
      <c r="D48" s="169" t="s">
        <v>58</v>
      </c>
      <c r="E48" s="169" t="s">
        <v>71</v>
      </c>
      <c r="F48" s="169" t="s">
        <v>13</v>
      </c>
      <c r="G48" s="169" t="s">
        <v>62</v>
      </c>
    </row>
    <row r="49" spans="1:7" x14ac:dyDescent="0.2">
      <c r="A49" s="174" t="s">
        <v>35</v>
      </c>
      <c r="B49" s="170">
        <v>0</v>
      </c>
      <c r="C49" s="170">
        <v>0</v>
      </c>
      <c r="D49" s="170">
        <v>0</v>
      </c>
      <c r="E49" s="170"/>
      <c r="F49" s="170">
        <v>0</v>
      </c>
      <c r="G49" s="170">
        <v>0</v>
      </c>
    </row>
    <row r="50" spans="1:7" x14ac:dyDescent="0.2">
      <c r="A50" s="174" t="s">
        <v>36</v>
      </c>
      <c r="B50" s="170">
        <v>0</v>
      </c>
      <c r="C50" s="170">
        <v>0</v>
      </c>
      <c r="D50" s="170">
        <v>0</v>
      </c>
      <c r="E50" s="170"/>
      <c r="F50" s="170">
        <v>0</v>
      </c>
      <c r="G50" s="170">
        <v>0</v>
      </c>
    </row>
    <row r="51" spans="1:7" x14ac:dyDescent="0.2">
      <c r="A51"/>
      <c r="B51"/>
    </row>
    <row r="52" spans="1:7" x14ac:dyDescent="0.2">
      <c r="C52" s="18"/>
      <c r="D52" s="18"/>
      <c r="E52" s="18"/>
      <c r="F52" s="18"/>
      <c r="G52" s="18"/>
    </row>
    <row r="53" spans="1:7" x14ac:dyDescent="0.2">
      <c r="C53" s="18"/>
      <c r="D53" s="18"/>
      <c r="E53" s="18"/>
      <c r="F53" s="18"/>
      <c r="G53" s="18"/>
    </row>
    <row r="54" spans="1:7" x14ac:dyDescent="0.2">
      <c r="C54" s="18"/>
      <c r="D54" s="18"/>
      <c r="E54" s="18"/>
      <c r="F54" s="18"/>
      <c r="G54" s="18"/>
    </row>
    <row r="55" spans="1:7" x14ac:dyDescent="0.2">
      <c r="C55" s="18"/>
      <c r="D55" s="18"/>
      <c r="E55" s="18"/>
      <c r="F55" s="18"/>
      <c r="G55" s="18"/>
    </row>
    <row r="56" spans="1:7" x14ac:dyDescent="0.2">
      <c r="C56" s="18"/>
      <c r="D56" s="18"/>
      <c r="E56" s="18"/>
      <c r="F56" s="18"/>
      <c r="G56" s="18"/>
    </row>
    <row r="57" spans="1:7" x14ac:dyDescent="0.2">
      <c r="A57"/>
      <c r="B57"/>
    </row>
    <row r="58" spans="1:7" x14ac:dyDescent="0.2">
      <c r="A58"/>
      <c r="B58"/>
    </row>
    <row r="59" spans="1:7" x14ac:dyDescent="0.2">
      <c r="A59" s="116"/>
      <c r="B59" s="118"/>
      <c r="C59" s="18"/>
      <c r="D59" s="18"/>
      <c r="E59" s="18"/>
    </row>
    <row r="60" spans="1:7" x14ac:dyDescent="0.2">
      <c r="A60" s="116"/>
      <c r="B60" s="118"/>
      <c r="C60" s="18"/>
      <c r="D60" s="18"/>
      <c r="E60" s="18"/>
    </row>
    <row r="61" spans="1:7" x14ac:dyDescent="0.2">
      <c r="A61" s="116"/>
      <c r="B61" s="118"/>
      <c r="C61" s="18"/>
      <c r="D61" s="18"/>
      <c r="E61" s="18"/>
    </row>
    <row r="62" spans="1:7" x14ac:dyDescent="0.2">
      <c r="A62" s="176" t="s">
        <v>14</v>
      </c>
      <c r="B62" s="174" t="s">
        <v>37</v>
      </c>
    </row>
    <row r="64" spans="1:7" x14ac:dyDescent="0.2">
      <c r="A64" s="172" t="s">
        <v>3</v>
      </c>
      <c r="B64" s="169" t="s">
        <v>59</v>
      </c>
      <c r="C64" s="169" t="s">
        <v>73</v>
      </c>
      <c r="D64" s="169" t="s">
        <v>58</v>
      </c>
      <c r="E64" s="169" t="s">
        <v>71</v>
      </c>
      <c r="F64" s="169" t="s">
        <v>13</v>
      </c>
      <c r="G64" s="169" t="s">
        <v>62</v>
      </c>
    </row>
    <row r="65" spans="1:7" x14ac:dyDescent="0.2">
      <c r="A65" s="169" t="s">
        <v>35</v>
      </c>
      <c r="B65" s="170">
        <v>0</v>
      </c>
      <c r="C65" s="170">
        <v>0</v>
      </c>
      <c r="D65" s="170">
        <v>0</v>
      </c>
      <c r="E65" s="170"/>
      <c r="F65" s="170">
        <v>0</v>
      </c>
      <c r="G65" s="170">
        <v>0</v>
      </c>
    </row>
    <row r="66" spans="1:7" x14ac:dyDescent="0.2">
      <c r="A66" s="169" t="s">
        <v>75</v>
      </c>
      <c r="B66" s="170">
        <v>75864.649999999994</v>
      </c>
      <c r="C66" s="170">
        <v>6840.4004000000004</v>
      </c>
      <c r="D66" s="170">
        <v>69024.25</v>
      </c>
      <c r="E66" s="170">
        <v>59774.21</v>
      </c>
      <c r="F66" s="170">
        <v>44830.66</v>
      </c>
      <c r="G66" s="170">
        <v>31033.989999999998</v>
      </c>
    </row>
    <row r="67" spans="1:7" x14ac:dyDescent="0.2">
      <c r="A67" s="174" t="s">
        <v>36</v>
      </c>
      <c r="B67" s="170">
        <v>75864.649999999994</v>
      </c>
      <c r="C67" s="170">
        <v>6840.4004000000004</v>
      </c>
      <c r="D67" s="170">
        <v>69024.25</v>
      </c>
      <c r="E67" s="170">
        <v>59774.21</v>
      </c>
      <c r="F67" s="170">
        <v>44830.66</v>
      </c>
      <c r="G67" s="170">
        <v>31033.989999999998</v>
      </c>
    </row>
    <row r="68" spans="1:7" x14ac:dyDescent="0.2">
      <c r="A68"/>
      <c r="B68"/>
    </row>
    <row r="69" spans="1:7" x14ac:dyDescent="0.2">
      <c r="A69"/>
      <c r="B69"/>
    </row>
    <row r="70" spans="1:7" x14ac:dyDescent="0.2">
      <c r="A70"/>
      <c r="B70"/>
    </row>
    <row r="71" spans="1:7" x14ac:dyDescent="0.2">
      <c r="C71" s="18"/>
      <c r="D71" s="18"/>
      <c r="E71" s="18"/>
      <c r="F71" s="18"/>
      <c r="G71" s="18"/>
    </row>
    <row r="72" spans="1:7" x14ac:dyDescent="0.2">
      <c r="C72" s="18"/>
      <c r="D72" s="18"/>
      <c r="E72" s="18"/>
      <c r="F72" s="18"/>
      <c r="G72" s="18"/>
    </row>
    <row r="73" spans="1:7" x14ac:dyDescent="0.2">
      <c r="C73" s="18"/>
      <c r="D73" s="18"/>
      <c r="E73" s="18"/>
      <c r="F73" s="18"/>
      <c r="G73" s="18"/>
    </row>
    <row r="74" spans="1:7" x14ac:dyDescent="0.2">
      <c r="A74"/>
      <c r="B74"/>
    </row>
    <row r="75" spans="1:7" x14ac:dyDescent="0.2">
      <c r="A75"/>
      <c r="B75"/>
    </row>
    <row r="76" spans="1:7" x14ac:dyDescent="0.2">
      <c r="A76"/>
      <c r="B76"/>
    </row>
    <row r="77" spans="1:7" x14ac:dyDescent="0.2">
      <c r="A77"/>
      <c r="B77"/>
    </row>
    <row r="79" spans="1:7" ht="18" x14ac:dyDescent="0.25">
      <c r="A79" s="119" t="s">
        <v>64</v>
      </c>
    </row>
    <row r="80" spans="1:7" ht="18" x14ac:dyDescent="0.25">
      <c r="A80" s="119" t="s">
        <v>66</v>
      </c>
    </row>
    <row r="81" spans="1:1" ht="18" x14ac:dyDescent="0.25">
      <c r="A81" s="119" t="s">
        <v>67</v>
      </c>
    </row>
    <row r="82" spans="1:1" ht="18" x14ac:dyDescent="0.25">
      <c r="A82" s="119" t="s">
        <v>65</v>
      </c>
    </row>
    <row r="83" spans="1:1" ht="18" x14ac:dyDescent="0.25">
      <c r="A83" s="119" t="s">
        <v>68</v>
      </c>
    </row>
    <row r="84" spans="1:1" ht="18" x14ac:dyDescent="0.25">
      <c r="A84" s="119" t="s">
        <v>72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42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10</vt:i4>
      </vt:variant>
    </vt:vector>
  </HeadingPairs>
  <TitlesOfParts>
    <vt:vector size="15" baseType="lpstr">
      <vt:lpstr>1. PODATKI-Navodila</vt:lpstr>
      <vt:lpstr>2. FINANČNI NAČRT</vt:lpstr>
      <vt:lpstr>3.zbirno-aktivnosti</vt:lpstr>
      <vt:lpstr>4.zbirno-partneri</vt:lpstr>
      <vt:lpstr>5.zbirno-partner_kat. stroškov</vt:lpstr>
      <vt:lpstr>Enota</vt:lpstr>
      <vt:lpstr>Kategorija_stroška</vt:lpstr>
      <vt:lpstr>Naziv_aktivnosti</vt:lpstr>
      <vt:lpstr>Naziv_partnerja</vt:lpstr>
      <vt:lpstr>'1. PODATKI-Navodila'!Področje_tiskanja</vt:lpstr>
      <vt:lpstr>'2. FINANČNI NAČRT'!Področje_tiskanja</vt:lpstr>
      <vt:lpstr>'3.zbirno-aktivnosti'!Področje_tiskanja</vt:lpstr>
      <vt:lpstr>'4.zbirno-partneri'!Področje_tiskanja</vt:lpstr>
      <vt:lpstr>'5.zbirno-partner_kat. stroškov'!Področje_tiskanja</vt:lpstr>
      <vt:lpstr>'2. FINANČNI NAČRT'!Tiskanje_naslovov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Roman Medved</cp:lastModifiedBy>
  <cp:lastPrinted>2022-11-30T16:12:34Z</cp:lastPrinted>
  <dcterms:created xsi:type="dcterms:W3CDTF">2011-03-22T09:29:16Z</dcterms:created>
  <dcterms:modified xsi:type="dcterms:W3CDTF">2023-01-04T11:24:20Z</dcterms:modified>
</cp:coreProperties>
</file>